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6605" windowHeight="9315"/>
  </bookViews>
  <sheets>
    <sheet name="NOVÉ" sheetId="2" r:id="rId1"/>
  </sheets>
  <calcPr calcId="145621"/>
</workbook>
</file>

<file path=xl/calcChain.xml><?xml version="1.0" encoding="utf-8"?>
<calcChain xmlns="http://schemas.openxmlformats.org/spreadsheetml/2006/main">
  <c r="J7" i="2" l="1"/>
  <c r="K7" i="2"/>
  <c r="L7" i="2"/>
  <c r="M7" i="2"/>
  <c r="I108" i="2"/>
  <c r="I85" i="2"/>
  <c r="M8" i="2" l="1"/>
  <c r="L9" i="2"/>
  <c r="I87" i="2" l="1"/>
  <c r="I21" i="2" s="1"/>
  <c r="N15" i="2"/>
  <c r="N16" i="2"/>
  <c r="N17" i="2"/>
  <c r="N18" i="2"/>
  <c r="N19" i="2"/>
  <c r="N20" i="2"/>
  <c r="N21" i="2"/>
  <c r="M15" i="2"/>
  <c r="M16" i="2"/>
  <c r="M17" i="2"/>
  <c r="M18" i="2"/>
  <c r="M19" i="2"/>
  <c r="M20" i="2"/>
  <c r="M21" i="2"/>
  <c r="L15" i="2"/>
  <c r="L16" i="2"/>
  <c r="L17" i="2"/>
  <c r="L18" i="2"/>
  <c r="L19" i="2"/>
  <c r="L20" i="2"/>
  <c r="L21" i="2"/>
  <c r="K15" i="2"/>
  <c r="K16" i="2"/>
  <c r="K17" i="2"/>
  <c r="K18" i="2"/>
  <c r="K19" i="2"/>
  <c r="K20" i="2"/>
  <c r="K21" i="2"/>
  <c r="J15" i="2"/>
  <c r="J16" i="2"/>
  <c r="J17" i="2"/>
  <c r="J18" i="2"/>
  <c r="J19" i="2"/>
  <c r="J20" i="2"/>
  <c r="J21" i="2"/>
  <c r="I15" i="2"/>
  <c r="I17" i="2"/>
  <c r="I18" i="2"/>
  <c r="I19" i="2"/>
  <c r="I20" i="2"/>
  <c r="J14" i="2"/>
  <c r="K14" i="2"/>
  <c r="L14" i="2"/>
  <c r="M14" i="2"/>
  <c r="N14" i="2"/>
  <c r="I14" i="2"/>
  <c r="L12" i="2" l="1"/>
  <c r="M12" i="2"/>
  <c r="L11" i="2"/>
  <c r="M11" i="2"/>
  <c r="K12" i="2"/>
  <c r="K11" i="2"/>
  <c r="I142" i="2"/>
  <c r="K13" i="2" l="1"/>
  <c r="L13" i="2"/>
  <c r="M13" i="2"/>
  <c r="J12" i="2"/>
  <c r="J13" i="2"/>
  <c r="J11" i="2"/>
  <c r="I165" i="2" l="1"/>
  <c r="I145" i="2"/>
  <c r="I144" i="2"/>
  <c r="I143" i="2"/>
  <c r="I123" i="2"/>
  <c r="I122" i="2"/>
  <c r="I121" i="2"/>
  <c r="I101" i="2"/>
  <c r="I100" i="2"/>
  <c r="I99" i="2"/>
  <c r="I79" i="2"/>
  <c r="I78" i="2"/>
  <c r="I77" i="2"/>
  <c r="M10" i="2"/>
  <c r="L6" i="2"/>
  <c r="I139" i="2" l="1"/>
  <c r="I140" i="2"/>
  <c r="I141" i="2"/>
  <c r="I138" i="2"/>
  <c r="I117" i="2"/>
  <c r="I118" i="2"/>
  <c r="I119" i="2"/>
  <c r="I120" i="2"/>
  <c r="I116" i="2"/>
  <c r="I95" i="2"/>
  <c r="I96" i="2"/>
  <c r="I97" i="2"/>
  <c r="I98" i="2"/>
  <c r="I94" i="2"/>
  <c r="I73" i="2"/>
  <c r="I74" i="2"/>
  <c r="I76" i="2"/>
  <c r="I72" i="2"/>
  <c r="I51" i="2"/>
  <c r="I7" i="2" s="1"/>
  <c r="I52" i="2"/>
  <c r="I53" i="2"/>
  <c r="I54" i="2"/>
  <c r="I50" i="2"/>
  <c r="I9" i="2" l="1"/>
  <c r="I8" i="2"/>
  <c r="I6" i="2"/>
  <c r="I10" i="2"/>
</calcChain>
</file>

<file path=xl/sharedStrings.xml><?xml version="1.0" encoding="utf-8"?>
<sst xmlns="http://schemas.openxmlformats.org/spreadsheetml/2006/main" count="1021" uniqueCount="55">
  <si>
    <t>Specifický cíl SCLLD</t>
  </si>
  <si>
    <t>Opatření SCLLD</t>
  </si>
  <si>
    <t>Podopatření SCLLD</t>
  </si>
  <si>
    <t>Program</t>
  </si>
  <si>
    <t>Prioritní osa OP/Priorita Unie</t>
  </si>
  <si>
    <t>Investiční priorita OP/ Prioritní oblast</t>
  </si>
  <si>
    <t>Specifický cíl OP/ Operace PRV</t>
  </si>
  <si>
    <t>PLÁN FINANCOVÁNÍ (způsobilé výdaje v tis. Kč)</t>
  </si>
  <si>
    <t>IDENTIFIKACE programu</t>
  </si>
  <si>
    <t>Z toho podpora</t>
  </si>
  <si>
    <t>Příspěvek Unie (a)</t>
  </si>
  <si>
    <t>Národní veřejné zdroje (SR, SF) (b)</t>
  </si>
  <si>
    <t>Z toho Vlastní zdroje příjemce</t>
  </si>
  <si>
    <t>Národní veřejné zdroje (kraj, obec, jiné) ©</t>
  </si>
  <si>
    <t>Národní soukromé zdroje (d)</t>
  </si>
  <si>
    <t>Nezpůsobilé výdaje (tis. Kč)</t>
  </si>
  <si>
    <t>Celkové způsobilé výdaje (CZV)</t>
  </si>
  <si>
    <t>IROP</t>
  </si>
  <si>
    <t>PRV</t>
  </si>
  <si>
    <t>OPZ</t>
  </si>
  <si>
    <t>2.3</t>
  </si>
  <si>
    <t>CELKEM ZA OBDOBÍ 2016 - 2023</t>
  </si>
  <si>
    <t>4.1</t>
  </si>
  <si>
    <t>x</t>
  </si>
  <si>
    <t>3.3</t>
  </si>
  <si>
    <t>2.4</t>
  </si>
  <si>
    <t>9d</t>
  </si>
  <si>
    <t>2.3.1</t>
  </si>
  <si>
    <t>6B</t>
  </si>
  <si>
    <t>19.2.1</t>
  </si>
  <si>
    <t>19.3.1</t>
  </si>
  <si>
    <t>3.7</t>
  </si>
  <si>
    <t>3.1</t>
  </si>
  <si>
    <t>4.5</t>
  </si>
  <si>
    <t>2.2</t>
  </si>
  <si>
    <t>2.5</t>
  </si>
  <si>
    <t>2.6</t>
  </si>
  <si>
    <t>e) Financování podle jednotlivých specifických cílů a opatření SCLLD v jednotlivých letech</t>
  </si>
  <si>
    <t>2.1</t>
  </si>
  <si>
    <t>9. Modernizace vybavení a rekonstrukce škol</t>
  </si>
  <si>
    <t>10. Podpora celoživotního vzdělávání</t>
  </si>
  <si>
    <t>11. Rozvoj hromadné dopravy</t>
  </si>
  <si>
    <t>12. Investice do sociálních služeb</t>
  </si>
  <si>
    <t>13. Investice do sociálních podniků</t>
  </si>
  <si>
    <t>14. Podpora rodin</t>
  </si>
  <si>
    <t>15. Poskytování sociálních služeb a poradenství</t>
  </si>
  <si>
    <t>16. Sociální podnikání</t>
  </si>
  <si>
    <t>1. Zemědělské podnikání</t>
  </si>
  <si>
    <t>2. Zpracování zemědělských komodit</t>
  </si>
  <si>
    <t>3. Lesní infrastruktura</t>
  </si>
  <si>
    <t>4. Nezemědělské podnikání</t>
  </si>
  <si>
    <t>5. Agroturistika</t>
  </si>
  <si>
    <t>6. Lesní relax</t>
  </si>
  <si>
    <t>7. Distribuce místní produkce</t>
  </si>
  <si>
    <t>8. Projekty spolupráce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</si>
</sst>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7" borderId="0" xfId="0" applyFill="1"/>
    <xf numFmtId="0" fontId="5" fillId="9" borderId="0" xfId="0" applyFont="1" applyFill="1"/>
    <xf numFmtId="0" fontId="0" fillId="2" borderId="0" xfId="0" applyFill="1"/>
    <xf numFmtId="0" fontId="0" fillId="12" borderId="1" xfId="0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5" xfId="0" applyBorder="1"/>
    <xf numFmtId="49" fontId="2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/>
    <xf numFmtId="2" fontId="0" fillId="0" borderId="0" xfId="0" applyNumberFormat="1"/>
    <xf numFmtId="2" fontId="0" fillId="9" borderId="1" xfId="0" applyNumberFormat="1" applyFill="1" applyBorder="1"/>
    <xf numFmtId="2" fontId="0" fillId="5" borderId="1" xfId="0" applyNumberFormat="1" applyFill="1" applyBorder="1"/>
    <xf numFmtId="2" fontId="0" fillId="7" borderId="1" xfId="0" applyNumberFormat="1" applyFill="1" applyBorder="1"/>
    <xf numFmtId="2" fontId="0" fillId="5" borderId="1" xfId="0" applyNumberFormat="1" applyFill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right" vertical="center"/>
    </xf>
    <xf numFmtId="2" fontId="7" fillId="7" borderId="1" xfId="0" applyNumberFormat="1" applyFont="1" applyFill="1" applyBorder="1" applyAlignment="1">
      <alignment horizontal="right" vertical="center" wrapText="1"/>
    </xf>
    <xf numFmtId="2" fontId="6" fillId="9" borderId="1" xfId="0" applyNumberFormat="1" applyFont="1" applyFill="1" applyBorder="1"/>
    <xf numFmtId="2" fontId="0" fillId="8" borderId="1" xfId="0" applyNumberFormat="1" applyFill="1" applyBorder="1" applyAlignment="1">
      <alignment horizontal="right" vertical="center"/>
    </xf>
    <xf numFmtId="2" fontId="0" fillId="4" borderId="1" xfId="0" applyNumberFormat="1" applyFill="1" applyBorder="1"/>
    <xf numFmtId="2" fontId="0" fillId="2" borderId="1" xfId="0" applyNumberFormat="1" applyFill="1" applyBorder="1"/>
    <xf numFmtId="2" fontId="6" fillId="7" borderId="1" xfId="0" applyNumberFormat="1" applyFont="1" applyFill="1" applyBorder="1" applyAlignment="1">
      <alignment horizontal="right" vertical="center" wrapText="1"/>
    </xf>
    <xf numFmtId="49" fontId="2" fillId="7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 vertical="center"/>
    </xf>
    <xf numFmtId="49" fontId="0" fillId="6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1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7"/>
  <sheetViews>
    <sheetView tabSelected="1" zoomScale="90" zoomScaleNormal="90" workbookViewId="0">
      <selection activeCell="R19" sqref="R19"/>
    </sheetView>
  </sheetViews>
  <sheetFormatPr defaultRowHeight="15" x14ac:dyDescent="0.25"/>
  <cols>
    <col min="2" max="2" width="9.7109375" customWidth="1"/>
    <col min="3" max="3" width="28.5703125" customWidth="1"/>
    <col min="4" max="4" width="14" customWidth="1"/>
    <col min="6" max="6" width="10.85546875" customWidth="1"/>
    <col min="8" max="8" width="16.28515625" customWidth="1"/>
    <col min="9" max="9" width="11.7109375" customWidth="1"/>
    <col min="10" max="10" width="12.28515625" customWidth="1"/>
    <col min="11" max="11" width="9.28515625" customWidth="1"/>
    <col min="12" max="12" width="9.85546875" bestFit="1" customWidth="1"/>
    <col min="13" max="13" width="13.42578125" customWidth="1"/>
    <col min="14" max="14" width="12.140625" customWidth="1"/>
    <col min="15" max="15" width="12" customWidth="1"/>
    <col min="17" max="17" width="9.28515625" bestFit="1" customWidth="1"/>
    <col min="19" max="19" width="9.5703125" bestFit="1" customWidth="1"/>
  </cols>
  <sheetData>
    <row r="1" spans="1:19" x14ac:dyDescent="0.25">
      <c r="B1" s="51" t="s">
        <v>37</v>
      </c>
      <c r="C1" s="51"/>
      <c r="D1" s="51"/>
      <c r="E1" s="51"/>
      <c r="F1" s="51"/>
      <c r="G1" s="51"/>
      <c r="H1" s="51"/>
      <c r="I1" s="51"/>
    </row>
    <row r="2" spans="1:19" x14ac:dyDescent="0.25">
      <c r="B2" s="53" t="s">
        <v>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9" x14ac:dyDescent="0.25">
      <c r="A3" s="50"/>
      <c r="B3" s="54" t="s">
        <v>0</v>
      </c>
      <c r="C3" s="54" t="s">
        <v>1</v>
      </c>
      <c r="D3" s="54" t="s">
        <v>2</v>
      </c>
      <c r="E3" s="54" t="s">
        <v>8</v>
      </c>
      <c r="F3" s="54"/>
      <c r="G3" s="54"/>
      <c r="H3" s="54"/>
      <c r="I3" s="54"/>
      <c r="J3" s="54" t="s">
        <v>7</v>
      </c>
      <c r="K3" s="54"/>
      <c r="L3" s="54"/>
      <c r="M3" s="54"/>
      <c r="N3" s="54" t="s">
        <v>15</v>
      </c>
    </row>
    <row r="4" spans="1:19" x14ac:dyDescent="0.25">
      <c r="A4" s="50"/>
      <c r="B4" s="54"/>
      <c r="C4" s="54"/>
      <c r="D4" s="54"/>
      <c r="E4" s="58" t="s">
        <v>3</v>
      </c>
      <c r="F4" s="52" t="s">
        <v>4</v>
      </c>
      <c r="G4" s="52" t="s">
        <v>5</v>
      </c>
      <c r="H4" s="52" t="s">
        <v>6</v>
      </c>
      <c r="I4" s="52" t="s">
        <v>16</v>
      </c>
      <c r="J4" s="52" t="s">
        <v>9</v>
      </c>
      <c r="K4" s="52"/>
      <c r="L4" s="52" t="s">
        <v>12</v>
      </c>
      <c r="M4" s="52"/>
      <c r="N4" s="54"/>
    </row>
    <row r="5" spans="1:19" ht="90" x14ac:dyDescent="0.25">
      <c r="A5" s="50"/>
      <c r="B5" s="54"/>
      <c r="C5" s="54"/>
      <c r="D5" s="54"/>
      <c r="E5" s="58"/>
      <c r="F5" s="52"/>
      <c r="G5" s="52"/>
      <c r="H5" s="52"/>
      <c r="I5" s="52"/>
      <c r="J5" s="15" t="s">
        <v>10</v>
      </c>
      <c r="K5" s="15" t="s">
        <v>11</v>
      </c>
      <c r="L5" s="16" t="s">
        <v>13</v>
      </c>
      <c r="M5" s="15" t="s">
        <v>14</v>
      </c>
      <c r="N5" s="54"/>
    </row>
    <row r="6" spans="1:19" ht="35.25" customHeight="1" x14ac:dyDescent="0.25">
      <c r="A6" s="43"/>
      <c r="B6" s="26" t="s">
        <v>38</v>
      </c>
      <c r="C6" s="45" t="s">
        <v>39</v>
      </c>
      <c r="D6" s="19" t="s">
        <v>23</v>
      </c>
      <c r="E6" s="17" t="s">
        <v>17</v>
      </c>
      <c r="F6" s="9">
        <v>4</v>
      </c>
      <c r="G6" s="11" t="s">
        <v>26</v>
      </c>
      <c r="H6" s="10" t="s">
        <v>22</v>
      </c>
      <c r="I6" s="46">
        <f>SUM(I28,I50,I72,I94,I116,I138)</f>
        <v>8421.0499999999993</v>
      </c>
      <c r="J6" s="46">
        <v>8000</v>
      </c>
      <c r="K6" s="46">
        <v>0</v>
      </c>
      <c r="L6" s="46">
        <f>SUM(L50,L72,L94,L116,L138)</f>
        <v>421.05</v>
      </c>
      <c r="M6" s="46">
        <v>0</v>
      </c>
      <c r="N6" s="47">
        <v>0</v>
      </c>
      <c r="P6" s="12"/>
      <c r="Q6" t="s">
        <v>17</v>
      </c>
    </row>
    <row r="7" spans="1:19" ht="28.5" customHeight="1" x14ac:dyDescent="0.25">
      <c r="A7" s="48"/>
      <c r="B7" s="42" t="s">
        <v>31</v>
      </c>
      <c r="C7" s="49" t="s">
        <v>40</v>
      </c>
      <c r="D7" s="19" t="s">
        <v>23</v>
      </c>
      <c r="E7" s="17" t="s">
        <v>17</v>
      </c>
      <c r="F7" s="9">
        <v>4</v>
      </c>
      <c r="G7" s="11" t="s">
        <v>26</v>
      </c>
      <c r="H7" s="10" t="s">
        <v>22</v>
      </c>
      <c r="I7" s="32">
        <f>SUM(I51,I73)</f>
        <v>2105.2800000000002</v>
      </c>
      <c r="J7" s="32">
        <f t="shared" ref="J7:M7" si="0">SUM(J51,J73)</f>
        <v>2000</v>
      </c>
      <c r="K7" s="32">
        <f t="shared" si="0"/>
        <v>0</v>
      </c>
      <c r="L7" s="32">
        <f t="shared" si="0"/>
        <v>105.28</v>
      </c>
      <c r="M7" s="32">
        <f t="shared" si="0"/>
        <v>0</v>
      </c>
      <c r="N7" s="33">
        <v>0</v>
      </c>
      <c r="P7" s="13"/>
      <c r="Q7" t="s">
        <v>19</v>
      </c>
    </row>
    <row r="8" spans="1:19" x14ac:dyDescent="0.25">
      <c r="A8" s="43"/>
      <c r="B8" s="26" t="s">
        <v>32</v>
      </c>
      <c r="C8" s="45" t="s">
        <v>41</v>
      </c>
      <c r="D8" s="19" t="s">
        <v>23</v>
      </c>
      <c r="E8" s="17" t="s">
        <v>17</v>
      </c>
      <c r="F8" s="9">
        <v>4</v>
      </c>
      <c r="G8" s="11" t="s">
        <v>26</v>
      </c>
      <c r="H8" s="10" t="s">
        <v>22</v>
      </c>
      <c r="I8" s="32">
        <f>SUM(I52,I74,I96,I118,I140,)</f>
        <v>10526.32</v>
      </c>
      <c r="J8" s="32">
        <v>10000</v>
      </c>
      <c r="K8" s="32">
        <v>0</v>
      </c>
      <c r="L8" s="32">
        <v>0</v>
      </c>
      <c r="M8" s="32">
        <f>SUM(M96,M118,M140)</f>
        <v>526.32000000000005</v>
      </c>
      <c r="N8" s="33">
        <v>0</v>
      </c>
      <c r="P8" s="14"/>
      <c r="Q8" t="s">
        <v>18</v>
      </c>
    </row>
    <row r="9" spans="1:19" ht="24" customHeight="1" x14ac:dyDescent="0.25">
      <c r="A9" s="44"/>
      <c r="B9" s="27" t="s">
        <v>33</v>
      </c>
      <c r="C9" s="20" t="s">
        <v>42</v>
      </c>
      <c r="D9" s="19" t="s">
        <v>23</v>
      </c>
      <c r="E9" s="17" t="s">
        <v>17</v>
      </c>
      <c r="F9" s="9">
        <v>4</v>
      </c>
      <c r="G9" s="11" t="s">
        <v>26</v>
      </c>
      <c r="H9" s="10" t="s">
        <v>22</v>
      </c>
      <c r="I9" s="32">
        <f>SUM(I53,I75,I97,I119,I141)</f>
        <v>7368.43</v>
      </c>
      <c r="J9" s="32">
        <v>7000</v>
      </c>
      <c r="K9" s="32">
        <v>0</v>
      </c>
      <c r="L9" s="32">
        <f>SUM(L53,L75,L97,)</f>
        <v>368.43</v>
      </c>
      <c r="M9" s="32">
        <v>0</v>
      </c>
      <c r="N9" s="33">
        <v>0</v>
      </c>
    </row>
    <row r="10" spans="1:19" ht="25.5" x14ac:dyDescent="0.25">
      <c r="A10" s="44"/>
      <c r="B10" s="27" t="s">
        <v>34</v>
      </c>
      <c r="C10" s="20" t="s">
        <v>43</v>
      </c>
      <c r="D10" s="19" t="s">
        <v>23</v>
      </c>
      <c r="E10" s="17" t="s">
        <v>17</v>
      </c>
      <c r="F10" s="9">
        <v>4</v>
      </c>
      <c r="G10" s="11" t="s">
        <v>26</v>
      </c>
      <c r="H10" s="10" t="s">
        <v>22</v>
      </c>
      <c r="I10" s="32">
        <f>SUM(I54,I76,I98,I120,I142)</f>
        <v>1127.3699999999999</v>
      </c>
      <c r="J10" s="32">
        <v>1071</v>
      </c>
      <c r="K10" s="32">
        <v>0</v>
      </c>
      <c r="L10" s="32">
        <v>0</v>
      </c>
      <c r="M10" s="32">
        <f>SUM(M142)</f>
        <v>56.37</v>
      </c>
      <c r="N10" s="33">
        <v>0</v>
      </c>
      <c r="Q10" s="30"/>
    </row>
    <row r="11" spans="1:19" x14ac:dyDescent="0.25">
      <c r="A11" s="44"/>
      <c r="B11" s="28" t="s">
        <v>31</v>
      </c>
      <c r="C11" s="21" t="s">
        <v>44</v>
      </c>
      <c r="D11" s="22" t="s">
        <v>23</v>
      </c>
      <c r="E11" s="18" t="s">
        <v>19</v>
      </c>
      <c r="F11" s="7">
        <v>2</v>
      </c>
      <c r="G11" s="6" t="s">
        <v>20</v>
      </c>
      <c r="H11" s="8" t="s">
        <v>27</v>
      </c>
      <c r="I11" s="29">
        <v>3000</v>
      </c>
      <c r="J11" s="29">
        <f>SUM(J77,J99,J121,J143,J165,)</f>
        <v>2550</v>
      </c>
      <c r="K11" s="29">
        <f t="shared" ref="K11:M12" si="1">SUM(K77,K99,K121,K143,K165)</f>
        <v>230</v>
      </c>
      <c r="L11" s="29">
        <f t="shared" si="1"/>
        <v>110</v>
      </c>
      <c r="M11" s="29">
        <f t="shared" si="1"/>
        <v>110</v>
      </c>
      <c r="N11" s="31">
        <v>0</v>
      </c>
      <c r="P11" s="30"/>
      <c r="Q11" s="30"/>
    </row>
    <row r="12" spans="1:19" ht="25.5" x14ac:dyDescent="0.25">
      <c r="A12" s="44"/>
      <c r="B12" s="28" t="s">
        <v>33</v>
      </c>
      <c r="C12" s="21" t="s">
        <v>45</v>
      </c>
      <c r="D12" s="22" t="s">
        <v>23</v>
      </c>
      <c r="E12" s="18" t="s">
        <v>19</v>
      </c>
      <c r="F12" s="7">
        <v>2</v>
      </c>
      <c r="G12" s="6" t="s">
        <v>20</v>
      </c>
      <c r="H12" s="8" t="s">
        <v>27</v>
      </c>
      <c r="I12" s="29">
        <v>5180</v>
      </c>
      <c r="J12" s="29">
        <f>SUM(J78,J100,J122,J144,J166,)</f>
        <v>4403</v>
      </c>
      <c r="K12" s="29">
        <f t="shared" si="1"/>
        <v>420</v>
      </c>
      <c r="L12" s="29">
        <f t="shared" si="1"/>
        <v>163</v>
      </c>
      <c r="M12" s="29">
        <f t="shared" si="1"/>
        <v>194</v>
      </c>
      <c r="N12" s="31">
        <v>0</v>
      </c>
      <c r="P12" s="30"/>
      <c r="Q12" s="30"/>
    </row>
    <row r="13" spans="1:19" x14ac:dyDescent="0.25">
      <c r="A13" s="44"/>
      <c r="B13" s="28" t="s">
        <v>34</v>
      </c>
      <c r="C13" s="21" t="s">
        <v>46</v>
      </c>
      <c r="D13" s="22" t="s">
        <v>23</v>
      </c>
      <c r="E13" s="18" t="s">
        <v>19</v>
      </c>
      <c r="F13" s="7">
        <v>2</v>
      </c>
      <c r="G13" s="6" t="s">
        <v>20</v>
      </c>
      <c r="H13" s="8" t="s">
        <v>27</v>
      </c>
      <c r="I13" s="29">
        <v>3000</v>
      </c>
      <c r="J13" s="29">
        <f>SUM(J79,J101,J123,J145,J167,)</f>
        <v>2550</v>
      </c>
      <c r="K13" s="29">
        <f>SUM(K79,K101,K123,K145,K167,)</f>
        <v>0</v>
      </c>
      <c r="L13" s="29">
        <f>SUM(L79,L101,L123,L145,L167,)</f>
        <v>0</v>
      </c>
      <c r="M13" s="29">
        <f>SUM(M79,M101,M123,M145,M167,)</f>
        <v>450</v>
      </c>
      <c r="N13" s="31">
        <v>0</v>
      </c>
      <c r="P13" s="30"/>
      <c r="Q13" s="30"/>
      <c r="S13" s="30"/>
    </row>
    <row r="14" spans="1:19" x14ac:dyDescent="0.25">
      <c r="A14" s="44"/>
      <c r="B14" s="2" t="s">
        <v>35</v>
      </c>
      <c r="C14" s="23" t="s">
        <v>47</v>
      </c>
      <c r="D14" s="24" t="s">
        <v>23</v>
      </c>
      <c r="E14" s="1" t="s">
        <v>18</v>
      </c>
      <c r="F14" s="3">
        <v>6</v>
      </c>
      <c r="G14" s="5" t="s">
        <v>28</v>
      </c>
      <c r="H14" s="4" t="s">
        <v>29</v>
      </c>
      <c r="I14" s="39">
        <f t="shared" ref="I14:N21" si="2">SUM(I58,I80,I102,I124,I146,I168,I190)</f>
        <v>6000</v>
      </c>
      <c r="J14" s="39">
        <f t="shared" si="2"/>
        <v>2250</v>
      </c>
      <c r="K14" s="39">
        <f t="shared" si="2"/>
        <v>750</v>
      </c>
      <c r="L14" s="39">
        <f t="shared" si="2"/>
        <v>0</v>
      </c>
      <c r="M14" s="39">
        <f t="shared" si="2"/>
        <v>3000</v>
      </c>
      <c r="N14" s="40">
        <f t="shared" si="2"/>
        <v>0</v>
      </c>
      <c r="O14" s="30"/>
      <c r="P14" s="30"/>
      <c r="Q14" s="30"/>
      <c r="R14" s="30"/>
    </row>
    <row r="15" spans="1:19" ht="25.5" x14ac:dyDescent="0.25">
      <c r="A15" s="44"/>
      <c r="B15" s="2" t="s">
        <v>34</v>
      </c>
      <c r="C15" s="23" t="s">
        <v>48</v>
      </c>
      <c r="D15" s="24" t="s">
        <v>23</v>
      </c>
      <c r="E15" s="1" t="s">
        <v>18</v>
      </c>
      <c r="F15" s="3">
        <v>6</v>
      </c>
      <c r="G15" s="5" t="s">
        <v>28</v>
      </c>
      <c r="H15" s="4" t="s">
        <v>29</v>
      </c>
      <c r="I15" s="39">
        <f t="shared" si="2"/>
        <v>4000</v>
      </c>
      <c r="J15" s="39">
        <f t="shared" si="2"/>
        <v>1500</v>
      </c>
      <c r="K15" s="39">
        <f t="shared" si="2"/>
        <v>500</v>
      </c>
      <c r="L15" s="39">
        <f t="shared" si="2"/>
        <v>0</v>
      </c>
      <c r="M15" s="39">
        <f t="shared" si="2"/>
        <v>2000</v>
      </c>
      <c r="N15" s="40">
        <f t="shared" si="2"/>
        <v>0</v>
      </c>
      <c r="Q15" s="30"/>
    </row>
    <row r="16" spans="1:19" x14ac:dyDescent="0.25">
      <c r="A16" s="44"/>
      <c r="B16" s="2" t="s">
        <v>36</v>
      </c>
      <c r="C16" s="23" t="s">
        <v>49</v>
      </c>
      <c r="D16" s="24" t="s">
        <v>23</v>
      </c>
      <c r="E16" s="1" t="s">
        <v>18</v>
      </c>
      <c r="F16" s="3">
        <v>6</v>
      </c>
      <c r="G16" s="5" t="s">
        <v>28</v>
      </c>
      <c r="H16" s="4" t="s">
        <v>29</v>
      </c>
      <c r="I16" s="39">
        <v>11111.11</v>
      </c>
      <c r="J16" s="39">
        <f t="shared" si="2"/>
        <v>7500</v>
      </c>
      <c r="K16" s="39">
        <f t="shared" si="2"/>
        <v>2500</v>
      </c>
      <c r="L16" s="39">
        <f t="shared" si="2"/>
        <v>0</v>
      </c>
      <c r="M16" s="39">
        <f t="shared" si="2"/>
        <v>1111.1099999999999</v>
      </c>
      <c r="N16" s="40">
        <f t="shared" si="2"/>
        <v>0</v>
      </c>
      <c r="P16" s="30"/>
    </row>
    <row r="17" spans="1:21" x14ac:dyDescent="0.25">
      <c r="A17" s="44"/>
      <c r="B17" s="2" t="s">
        <v>34</v>
      </c>
      <c r="C17" s="23" t="s">
        <v>50</v>
      </c>
      <c r="D17" s="24" t="s">
        <v>23</v>
      </c>
      <c r="E17" s="1" t="s">
        <v>18</v>
      </c>
      <c r="F17" s="3">
        <v>6</v>
      </c>
      <c r="G17" s="5" t="s">
        <v>28</v>
      </c>
      <c r="H17" s="4" t="s">
        <v>29</v>
      </c>
      <c r="I17" s="39">
        <f t="shared" si="2"/>
        <v>11111.109999999999</v>
      </c>
      <c r="J17" s="39">
        <f t="shared" si="2"/>
        <v>3750</v>
      </c>
      <c r="K17" s="39">
        <f t="shared" si="2"/>
        <v>1250</v>
      </c>
      <c r="L17" s="39">
        <f t="shared" si="2"/>
        <v>0</v>
      </c>
      <c r="M17" s="39">
        <f t="shared" si="2"/>
        <v>6111.11</v>
      </c>
      <c r="N17" s="40">
        <f t="shared" si="2"/>
        <v>0</v>
      </c>
      <c r="P17" s="30"/>
    </row>
    <row r="18" spans="1:21" x14ac:dyDescent="0.25">
      <c r="A18" s="44"/>
      <c r="B18" s="2" t="s">
        <v>25</v>
      </c>
      <c r="C18" s="23" t="s">
        <v>51</v>
      </c>
      <c r="D18" s="24" t="s">
        <v>23</v>
      </c>
      <c r="E18" s="1" t="s">
        <v>18</v>
      </c>
      <c r="F18" s="3">
        <v>6</v>
      </c>
      <c r="G18" s="5" t="s">
        <v>28</v>
      </c>
      <c r="H18" s="4" t="s">
        <v>29</v>
      </c>
      <c r="I18" s="39">
        <f t="shared" si="2"/>
        <v>15555.560000000001</v>
      </c>
      <c r="J18" s="39">
        <f t="shared" si="2"/>
        <v>5250</v>
      </c>
      <c r="K18" s="39">
        <f t="shared" si="2"/>
        <v>1750</v>
      </c>
      <c r="L18" s="39">
        <f t="shared" si="2"/>
        <v>0</v>
      </c>
      <c r="M18" s="39">
        <f t="shared" si="2"/>
        <v>8555.56</v>
      </c>
      <c r="N18" s="40">
        <f t="shared" si="2"/>
        <v>0</v>
      </c>
      <c r="P18" s="30"/>
    </row>
    <row r="19" spans="1:21" x14ac:dyDescent="0.25">
      <c r="A19" s="44"/>
      <c r="B19" s="2" t="s">
        <v>24</v>
      </c>
      <c r="C19" s="23" t="s">
        <v>52</v>
      </c>
      <c r="D19" s="24" t="s">
        <v>23</v>
      </c>
      <c r="E19" s="1" t="s">
        <v>18</v>
      </c>
      <c r="F19" s="3">
        <v>6</v>
      </c>
      <c r="G19" s="5" t="s">
        <v>28</v>
      </c>
      <c r="H19" s="4" t="s">
        <v>29</v>
      </c>
      <c r="I19" s="39">
        <f t="shared" si="2"/>
        <v>812</v>
      </c>
      <c r="J19" s="39">
        <f t="shared" si="2"/>
        <v>609</v>
      </c>
      <c r="K19" s="39">
        <f t="shared" si="2"/>
        <v>203</v>
      </c>
      <c r="L19" s="39">
        <f t="shared" si="2"/>
        <v>0</v>
      </c>
      <c r="M19" s="39">
        <f t="shared" si="2"/>
        <v>0</v>
      </c>
      <c r="N19" s="40">
        <f t="shared" si="2"/>
        <v>0</v>
      </c>
    </row>
    <row r="20" spans="1:21" x14ac:dyDescent="0.25">
      <c r="A20" s="44"/>
      <c r="B20" s="2" t="s">
        <v>20</v>
      </c>
      <c r="C20" s="23" t="s">
        <v>53</v>
      </c>
      <c r="D20" s="24" t="s">
        <v>23</v>
      </c>
      <c r="E20" s="1" t="s">
        <v>18</v>
      </c>
      <c r="F20" s="3">
        <v>6</v>
      </c>
      <c r="G20" s="5" t="s">
        <v>28</v>
      </c>
      <c r="H20" s="4" t="s">
        <v>29</v>
      </c>
      <c r="I20" s="39">
        <f t="shared" si="2"/>
        <v>2666.66</v>
      </c>
      <c r="J20" s="39">
        <f t="shared" si="2"/>
        <v>1500</v>
      </c>
      <c r="K20" s="39">
        <f t="shared" si="2"/>
        <v>500</v>
      </c>
      <c r="L20" s="39">
        <f t="shared" si="2"/>
        <v>0</v>
      </c>
      <c r="M20" s="39">
        <f t="shared" si="2"/>
        <v>666.66</v>
      </c>
      <c r="N20" s="40">
        <f t="shared" si="2"/>
        <v>0</v>
      </c>
    </row>
    <row r="21" spans="1:21" x14ac:dyDescent="0.25">
      <c r="A21" s="44"/>
      <c r="B21" s="2"/>
      <c r="C21" s="23" t="s">
        <v>54</v>
      </c>
      <c r="D21" s="24" t="s">
        <v>23</v>
      </c>
      <c r="E21" s="1" t="s">
        <v>18</v>
      </c>
      <c r="F21" s="3">
        <v>6</v>
      </c>
      <c r="G21" s="5" t="s">
        <v>28</v>
      </c>
      <c r="H21" s="4" t="s">
        <v>30</v>
      </c>
      <c r="I21" s="39">
        <f t="shared" si="2"/>
        <v>1580.4</v>
      </c>
      <c r="J21" s="39">
        <f t="shared" si="2"/>
        <v>1066.8</v>
      </c>
      <c r="K21" s="39">
        <f t="shared" si="2"/>
        <v>355.6</v>
      </c>
      <c r="L21" s="39">
        <f t="shared" si="2"/>
        <v>0</v>
      </c>
      <c r="M21" s="39">
        <f t="shared" si="2"/>
        <v>158</v>
      </c>
      <c r="N21" s="40">
        <f t="shared" si="2"/>
        <v>0</v>
      </c>
      <c r="U21" s="25"/>
    </row>
    <row r="23" spans="1:21" x14ac:dyDescent="0.25">
      <c r="B23" s="51" t="s">
        <v>37</v>
      </c>
      <c r="C23" s="51"/>
      <c r="D23" s="51"/>
      <c r="E23" s="51"/>
      <c r="F23" s="51"/>
      <c r="G23" s="51"/>
      <c r="H23" s="51"/>
      <c r="I23" s="51"/>
    </row>
    <row r="24" spans="1:21" x14ac:dyDescent="0.25">
      <c r="B24" s="53">
        <v>2016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21" ht="15" customHeight="1" x14ac:dyDescent="0.25">
      <c r="A25" s="50"/>
      <c r="B25" s="54" t="s">
        <v>0</v>
      </c>
      <c r="C25" s="54" t="s">
        <v>1</v>
      </c>
      <c r="D25" s="54" t="s">
        <v>2</v>
      </c>
      <c r="E25" s="54" t="s">
        <v>8</v>
      </c>
      <c r="F25" s="54"/>
      <c r="G25" s="54"/>
      <c r="H25" s="54"/>
      <c r="I25" s="54"/>
      <c r="J25" s="54" t="s">
        <v>7</v>
      </c>
      <c r="K25" s="54"/>
      <c r="L25" s="54"/>
      <c r="M25" s="54"/>
      <c r="N25" s="54" t="s">
        <v>15</v>
      </c>
    </row>
    <row r="26" spans="1:21" x14ac:dyDescent="0.25">
      <c r="A26" s="50"/>
      <c r="B26" s="54"/>
      <c r="C26" s="54"/>
      <c r="D26" s="54"/>
      <c r="E26" s="58" t="s">
        <v>3</v>
      </c>
      <c r="F26" s="52" t="s">
        <v>4</v>
      </c>
      <c r="G26" s="52" t="s">
        <v>5</v>
      </c>
      <c r="H26" s="52" t="s">
        <v>6</v>
      </c>
      <c r="I26" s="52" t="s">
        <v>16</v>
      </c>
      <c r="J26" s="52" t="s">
        <v>9</v>
      </c>
      <c r="K26" s="52"/>
      <c r="L26" s="52" t="s">
        <v>12</v>
      </c>
      <c r="M26" s="52"/>
      <c r="N26" s="54"/>
    </row>
    <row r="27" spans="1:21" ht="90" x14ac:dyDescent="0.25">
      <c r="A27" s="50"/>
      <c r="B27" s="54"/>
      <c r="C27" s="54"/>
      <c r="D27" s="54"/>
      <c r="E27" s="58"/>
      <c r="F27" s="52"/>
      <c r="G27" s="52"/>
      <c r="H27" s="52"/>
      <c r="I27" s="52"/>
      <c r="J27" s="15" t="s">
        <v>10</v>
      </c>
      <c r="K27" s="15" t="s">
        <v>11</v>
      </c>
      <c r="L27" s="16" t="s">
        <v>13</v>
      </c>
      <c r="M27" s="15" t="s">
        <v>14</v>
      </c>
      <c r="N27" s="54"/>
    </row>
    <row r="28" spans="1:21" ht="30" x14ac:dyDescent="0.25">
      <c r="A28" s="43"/>
      <c r="B28" s="26" t="s">
        <v>38</v>
      </c>
      <c r="C28" s="45" t="s">
        <v>39</v>
      </c>
      <c r="D28" s="19" t="s">
        <v>23</v>
      </c>
      <c r="E28" s="17" t="s">
        <v>17</v>
      </c>
      <c r="F28" s="9">
        <v>4</v>
      </c>
      <c r="G28" s="11" t="s">
        <v>26</v>
      </c>
      <c r="H28" s="10" t="s">
        <v>22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5">
        <v>0</v>
      </c>
    </row>
    <row r="29" spans="1:21" ht="30" x14ac:dyDescent="0.25">
      <c r="A29" s="48"/>
      <c r="B29" s="42" t="s">
        <v>31</v>
      </c>
      <c r="C29" s="49" t="s">
        <v>40</v>
      </c>
      <c r="D29" s="19" t="s">
        <v>23</v>
      </c>
      <c r="E29" s="17" t="s">
        <v>17</v>
      </c>
      <c r="F29" s="9">
        <v>4</v>
      </c>
      <c r="G29" s="11" t="s">
        <v>26</v>
      </c>
      <c r="H29" s="10" t="s">
        <v>22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5">
        <v>0</v>
      </c>
    </row>
    <row r="30" spans="1:21" x14ac:dyDescent="0.25">
      <c r="A30" s="43"/>
      <c r="B30" s="26" t="s">
        <v>32</v>
      </c>
      <c r="C30" s="45" t="s">
        <v>41</v>
      </c>
      <c r="D30" s="19" t="s">
        <v>23</v>
      </c>
      <c r="E30" s="17" t="s">
        <v>17</v>
      </c>
      <c r="F30" s="9">
        <v>4</v>
      </c>
      <c r="G30" s="11" t="s">
        <v>26</v>
      </c>
      <c r="H30" s="10" t="s">
        <v>22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5">
        <v>0</v>
      </c>
    </row>
    <row r="31" spans="1:21" ht="23.25" customHeight="1" x14ac:dyDescent="0.25">
      <c r="A31" s="44"/>
      <c r="B31" s="27" t="s">
        <v>33</v>
      </c>
      <c r="C31" s="20" t="s">
        <v>42</v>
      </c>
      <c r="D31" s="19" t="s">
        <v>23</v>
      </c>
      <c r="E31" s="17" t="s">
        <v>17</v>
      </c>
      <c r="F31" s="9">
        <v>4</v>
      </c>
      <c r="G31" s="11" t="s">
        <v>26</v>
      </c>
      <c r="H31" s="10" t="s">
        <v>22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6">
        <v>0</v>
      </c>
    </row>
    <row r="32" spans="1:21" ht="25.5" x14ac:dyDescent="0.25">
      <c r="A32" s="44"/>
      <c r="B32" s="27" t="s">
        <v>34</v>
      </c>
      <c r="C32" s="20" t="s">
        <v>43</v>
      </c>
      <c r="D32" s="19" t="s">
        <v>23</v>
      </c>
      <c r="E32" s="17" t="s">
        <v>17</v>
      </c>
      <c r="F32" s="9">
        <v>4</v>
      </c>
      <c r="G32" s="11" t="s">
        <v>26</v>
      </c>
      <c r="H32" s="10" t="s">
        <v>22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5">
        <v>0</v>
      </c>
    </row>
    <row r="33" spans="1:14" x14ac:dyDescent="0.25">
      <c r="A33" s="44"/>
      <c r="B33" s="28" t="s">
        <v>31</v>
      </c>
      <c r="C33" s="21" t="s">
        <v>44</v>
      </c>
      <c r="D33" s="22" t="s">
        <v>23</v>
      </c>
      <c r="E33" s="18" t="s">
        <v>19</v>
      </c>
      <c r="F33" s="7">
        <v>2</v>
      </c>
      <c r="G33" s="6" t="s">
        <v>20</v>
      </c>
      <c r="H33" s="8" t="s">
        <v>27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7">
        <v>0</v>
      </c>
    </row>
    <row r="34" spans="1:14" ht="25.5" x14ac:dyDescent="0.25">
      <c r="A34" s="44"/>
      <c r="B34" s="28" t="s">
        <v>33</v>
      </c>
      <c r="C34" s="21" t="s">
        <v>45</v>
      </c>
      <c r="D34" s="22" t="s">
        <v>23</v>
      </c>
      <c r="E34" s="18" t="s">
        <v>19</v>
      </c>
      <c r="F34" s="7">
        <v>2</v>
      </c>
      <c r="G34" s="6" t="s">
        <v>20</v>
      </c>
      <c r="H34" s="8" t="s">
        <v>27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0</v>
      </c>
    </row>
    <row r="35" spans="1:14" x14ac:dyDescent="0.25">
      <c r="A35" s="44"/>
      <c r="B35" s="28" t="s">
        <v>34</v>
      </c>
      <c r="C35" s="21" t="s">
        <v>46</v>
      </c>
      <c r="D35" s="22" t="s">
        <v>23</v>
      </c>
      <c r="E35" s="18" t="s">
        <v>19</v>
      </c>
      <c r="F35" s="7">
        <v>2</v>
      </c>
      <c r="G35" s="6" t="s">
        <v>20</v>
      </c>
      <c r="H35" s="8" t="s">
        <v>27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0</v>
      </c>
    </row>
    <row r="36" spans="1:14" x14ac:dyDescent="0.25">
      <c r="A36" s="44"/>
      <c r="B36" s="2" t="s">
        <v>35</v>
      </c>
      <c r="C36" s="23" t="s">
        <v>47</v>
      </c>
      <c r="D36" s="24" t="s">
        <v>23</v>
      </c>
      <c r="E36" s="1" t="s">
        <v>18</v>
      </c>
      <c r="F36" s="3">
        <v>6</v>
      </c>
      <c r="G36" s="5" t="s">
        <v>28</v>
      </c>
      <c r="H36" s="4" t="s">
        <v>29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40">
        <v>0</v>
      </c>
    </row>
    <row r="37" spans="1:14" ht="25.5" x14ac:dyDescent="0.25">
      <c r="A37" s="44"/>
      <c r="B37" s="2" t="s">
        <v>34</v>
      </c>
      <c r="C37" s="23" t="s">
        <v>48</v>
      </c>
      <c r="D37" s="24" t="s">
        <v>23</v>
      </c>
      <c r="E37" s="1" t="s">
        <v>18</v>
      </c>
      <c r="F37" s="3">
        <v>6</v>
      </c>
      <c r="G37" s="5" t="s">
        <v>28</v>
      </c>
      <c r="H37" s="4" t="s">
        <v>29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40">
        <v>0</v>
      </c>
    </row>
    <row r="38" spans="1:14" x14ac:dyDescent="0.25">
      <c r="A38" s="44"/>
      <c r="B38" s="2" t="s">
        <v>36</v>
      </c>
      <c r="C38" s="23" t="s">
        <v>49</v>
      </c>
      <c r="D38" s="24" t="s">
        <v>23</v>
      </c>
      <c r="E38" s="1" t="s">
        <v>18</v>
      </c>
      <c r="F38" s="3">
        <v>6</v>
      </c>
      <c r="G38" s="5" t="s">
        <v>28</v>
      </c>
      <c r="H38" s="4" t="s">
        <v>29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40">
        <v>0</v>
      </c>
    </row>
    <row r="39" spans="1:14" x14ac:dyDescent="0.25">
      <c r="A39" s="44"/>
      <c r="B39" s="2" t="s">
        <v>34</v>
      </c>
      <c r="C39" s="23" t="s">
        <v>50</v>
      </c>
      <c r="D39" s="24" t="s">
        <v>23</v>
      </c>
      <c r="E39" s="1" t="s">
        <v>18</v>
      </c>
      <c r="F39" s="3">
        <v>6</v>
      </c>
      <c r="G39" s="5" t="s">
        <v>28</v>
      </c>
      <c r="H39" s="4" t="s">
        <v>29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40">
        <v>0</v>
      </c>
    </row>
    <row r="40" spans="1:14" x14ac:dyDescent="0.25">
      <c r="A40" s="44"/>
      <c r="B40" s="2" t="s">
        <v>25</v>
      </c>
      <c r="C40" s="23" t="s">
        <v>51</v>
      </c>
      <c r="D40" s="24" t="s">
        <v>23</v>
      </c>
      <c r="E40" s="1" t="s">
        <v>18</v>
      </c>
      <c r="F40" s="3">
        <v>6</v>
      </c>
      <c r="G40" s="5" t="s">
        <v>28</v>
      </c>
      <c r="H40" s="4" t="s">
        <v>29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40">
        <v>0</v>
      </c>
    </row>
    <row r="41" spans="1:14" x14ac:dyDescent="0.25">
      <c r="A41" s="44"/>
      <c r="B41" s="2" t="s">
        <v>24</v>
      </c>
      <c r="C41" s="23" t="s">
        <v>52</v>
      </c>
      <c r="D41" s="24" t="s">
        <v>23</v>
      </c>
      <c r="E41" s="1" t="s">
        <v>18</v>
      </c>
      <c r="F41" s="3">
        <v>6</v>
      </c>
      <c r="G41" s="5" t="s">
        <v>28</v>
      </c>
      <c r="H41" s="4" t="s">
        <v>29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40">
        <v>0</v>
      </c>
    </row>
    <row r="42" spans="1:14" x14ac:dyDescent="0.25">
      <c r="A42" s="44"/>
      <c r="B42" s="2" t="s">
        <v>20</v>
      </c>
      <c r="C42" s="23" t="s">
        <v>53</v>
      </c>
      <c r="D42" s="24" t="s">
        <v>23</v>
      </c>
      <c r="E42" s="1" t="s">
        <v>18</v>
      </c>
      <c r="F42" s="3">
        <v>6</v>
      </c>
      <c r="G42" s="5" t="s">
        <v>28</v>
      </c>
      <c r="H42" s="4" t="s">
        <v>29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40">
        <v>0</v>
      </c>
    </row>
    <row r="43" spans="1:14" x14ac:dyDescent="0.25">
      <c r="A43" s="44"/>
      <c r="B43" s="2"/>
      <c r="C43" s="23" t="s">
        <v>54</v>
      </c>
      <c r="D43" s="24" t="s">
        <v>23</v>
      </c>
      <c r="E43" s="1" t="s">
        <v>18</v>
      </c>
      <c r="F43" s="3">
        <v>6</v>
      </c>
      <c r="G43" s="5" t="s">
        <v>28</v>
      </c>
      <c r="H43" s="4" t="s">
        <v>30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40">
        <v>0</v>
      </c>
    </row>
    <row r="45" spans="1:14" x14ac:dyDescent="0.25">
      <c r="B45" s="51" t="s">
        <v>37</v>
      </c>
      <c r="C45" s="51"/>
      <c r="D45" s="51"/>
      <c r="E45" s="51"/>
      <c r="F45" s="51"/>
      <c r="G45" s="51"/>
      <c r="H45" s="51"/>
      <c r="I45" s="51"/>
    </row>
    <row r="46" spans="1:14" x14ac:dyDescent="0.25">
      <c r="B46" s="53">
        <v>2017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5" customHeight="1" x14ac:dyDescent="0.25">
      <c r="A47" s="50"/>
      <c r="B47" s="54" t="s">
        <v>0</v>
      </c>
      <c r="C47" s="54" t="s">
        <v>1</v>
      </c>
      <c r="D47" s="54" t="s">
        <v>2</v>
      </c>
      <c r="E47" s="54" t="s">
        <v>8</v>
      </c>
      <c r="F47" s="54"/>
      <c r="G47" s="54"/>
      <c r="H47" s="54"/>
      <c r="I47" s="54"/>
      <c r="J47" s="54" t="s">
        <v>7</v>
      </c>
      <c r="K47" s="54"/>
      <c r="L47" s="54"/>
      <c r="M47" s="54"/>
      <c r="N47" s="54" t="s">
        <v>15</v>
      </c>
    </row>
    <row r="48" spans="1:14" x14ac:dyDescent="0.25">
      <c r="A48" s="50"/>
      <c r="B48" s="54"/>
      <c r="C48" s="54"/>
      <c r="D48" s="54"/>
      <c r="E48" s="58" t="s">
        <v>3</v>
      </c>
      <c r="F48" s="52" t="s">
        <v>4</v>
      </c>
      <c r="G48" s="52" t="s">
        <v>5</v>
      </c>
      <c r="H48" s="52" t="s">
        <v>6</v>
      </c>
      <c r="I48" s="52" t="s">
        <v>16</v>
      </c>
      <c r="J48" s="52" t="s">
        <v>9</v>
      </c>
      <c r="K48" s="52"/>
      <c r="L48" s="52" t="s">
        <v>12</v>
      </c>
      <c r="M48" s="52"/>
      <c r="N48" s="54"/>
    </row>
    <row r="49" spans="1:18" ht="90" x14ac:dyDescent="0.25">
      <c r="A49" s="50"/>
      <c r="B49" s="54"/>
      <c r="C49" s="54"/>
      <c r="D49" s="54"/>
      <c r="E49" s="58"/>
      <c r="F49" s="52"/>
      <c r="G49" s="52"/>
      <c r="H49" s="52"/>
      <c r="I49" s="52"/>
      <c r="J49" s="15" t="s">
        <v>10</v>
      </c>
      <c r="K49" s="15" t="s">
        <v>11</v>
      </c>
      <c r="L49" s="16" t="s">
        <v>13</v>
      </c>
      <c r="M49" s="15" t="s">
        <v>14</v>
      </c>
      <c r="N49" s="54"/>
    </row>
    <row r="50" spans="1:18" ht="30" x14ac:dyDescent="0.25">
      <c r="A50" s="43"/>
      <c r="B50" s="26" t="s">
        <v>38</v>
      </c>
      <c r="C50" s="45" t="s">
        <v>39</v>
      </c>
      <c r="D50" s="19" t="s">
        <v>23</v>
      </c>
      <c r="E50" s="17" t="s">
        <v>17</v>
      </c>
      <c r="F50" s="9">
        <v>4</v>
      </c>
      <c r="G50" s="11" t="s">
        <v>26</v>
      </c>
      <c r="H50" s="10" t="s">
        <v>22</v>
      </c>
      <c r="I50" s="32">
        <f>SUM(J50:M50)</f>
        <v>4210.53</v>
      </c>
      <c r="J50" s="32">
        <v>4000</v>
      </c>
      <c r="K50" s="32">
        <v>0</v>
      </c>
      <c r="L50" s="32">
        <v>210.53</v>
      </c>
      <c r="M50" s="32">
        <v>0</v>
      </c>
      <c r="N50" s="33">
        <v>0</v>
      </c>
    </row>
    <row r="51" spans="1:18" ht="30" x14ac:dyDescent="0.25">
      <c r="A51" s="48"/>
      <c r="B51" s="42" t="s">
        <v>31</v>
      </c>
      <c r="C51" s="49" t="s">
        <v>40</v>
      </c>
      <c r="D51" s="19" t="s">
        <v>23</v>
      </c>
      <c r="E51" s="17" t="s">
        <v>17</v>
      </c>
      <c r="F51" s="9">
        <v>4</v>
      </c>
      <c r="G51" s="11" t="s">
        <v>26</v>
      </c>
      <c r="H51" s="10" t="s">
        <v>22</v>
      </c>
      <c r="I51" s="32">
        <f t="shared" ref="I51:I54" si="3">SUM(J51:M51)</f>
        <v>526.32000000000005</v>
      </c>
      <c r="J51" s="32">
        <v>500</v>
      </c>
      <c r="K51" s="32">
        <v>0</v>
      </c>
      <c r="L51" s="32">
        <v>26.32</v>
      </c>
      <c r="M51" s="32">
        <v>0</v>
      </c>
      <c r="N51" s="33">
        <v>0</v>
      </c>
    </row>
    <row r="52" spans="1:18" x14ac:dyDescent="0.25">
      <c r="A52" s="43"/>
      <c r="B52" s="26" t="s">
        <v>32</v>
      </c>
      <c r="C52" s="45" t="s">
        <v>41</v>
      </c>
      <c r="D52" s="19" t="s">
        <v>23</v>
      </c>
      <c r="E52" s="17" t="s">
        <v>17</v>
      </c>
      <c r="F52" s="9">
        <v>4</v>
      </c>
      <c r="G52" s="11" t="s">
        <v>26</v>
      </c>
      <c r="H52" s="10" t="s">
        <v>22</v>
      </c>
      <c r="I52" s="32">
        <f t="shared" si="3"/>
        <v>0</v>
      </c>
      <c r="J52" s="32">
        <v>0</v>
      </c>
      <c r="K52" s="32">
        <v>0</v>
      </c>
      <c r="L52" s="32">
        <v>0</v>
      </c>
      <c r="M52" s="32">
        <v>0</v>
      </c>
      <c r="N52" s="33">
        <v>0</v>
      </c>
      <c r="P52" s="30"/>
    </row>
    <row r="53" spans="1:18" ht="22.5" customHeight="1" x14ac:dyDescent="0.25">
      <c r="A53" s="44"/>
      <c r="B53" s="27" t="s">
        <v>33</v>
      </c>
      <c r="C53" s="20" t="s">
        <v>42</v>
      </c>
      <c r="D53" s="19" t="s">
        <v>23</v>
      </c>
      <c r="E53" s="17" t="s">
        <v>17</v>
      </c>
      <c r="F53" s="9">
        <v>4</v>
      </c>
      <c r="G53" s="11" t="s">
        <v>26</v>
      </c>
      <c r="H53" s="10" t="s">
        <v>22</v>
      </c>
      <c r="I53" s="32">
        <f t="shared" si="3"/>
        <v>3157.9</v>
      </c>
      <c r="J53" s="32">
        <v>3000</v>
      </c>
      <c r="K53" s="32">
        <v>0</v>
      </c>
      <c r="L53" s="32">
        <v>157.9</v>
      </c>
      <c r="M53" s="32">
        <v>0</v>
      </c>
      <c r="N53" s="33">
        <v>0</v>
      </c>
      <c r="P53" s="30"/>
    </row>
    <row r="54" spans="1:18" ht="25.5" x14ac:dyDescent="0.25">
      <c r="A54" s="44"/>
      <c r="B54" s="27" t="s">
        <v>34</v>
      </c>
      <c r="C54" s="20" t="s">
        <v>43</v>
      </c>
      <c r="D54" s="19" t="s">
        <v>23</v>
      </c>
      <c r="E54" s="17" t="s">
        <v>17</v>
      </c>
      <c r="F54" s="9">
        <v>4</v>
      </c>
      <c r="G54" s="11" t="s">
        <v>26</v>
      </c>
      <c r="H54" s="10" t="s">
        <v>22</v>
      </c>
      <c r="I54" s="32">
        <f t="shared" si="3"/>
        <v>0</v>
      </c>
      <c r="J54" s="32">
        <v>0</v>
      </c>
      <c r="K54" s="32">
        <v>0</v>
      </c>
      <c r="L54" s="32">
        <v>0</v>
      </c>
      <c r="M54" s="32">
        <v>0</v>
      </c>
      <c r="N54" s="33">
        <v>0</v>
      </c>
      <c r="P54" s="30"/>
    </row>
    <row r="55" spans="1:18" x14ac:dyDescent="0.25">
      <c r="A55" s="44"/>
      <c r="B55" s="28" t="s">
        <v>31</v>
      </c>
      <c r="C55" s="21" t="s">
        <v>44</v>
      </c>
      <c r="D55" s="22" t="s">
        <v>23</v>
      </c>
      <c r="E55" s="18" t="s">
        <v>19</v>
      </c>
      <c r="F55" s="7">
        <v>2</v>
      </c>
      <c r="G55" s="6" t="s">
        <v>20</v>
      </c>
      <c r="H55" s="8" t="s">
        <v>27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0</v>
      </c>
    </row>
    <row r="56" spans="1:18" ht="25.5" x14ac:dyDescent="0.25">
      <c r="A56" s="44"/>
      <c r="B56" s="28" t="s">
        <v>33</v>
      </c>
      <c r="C56" s="21" t="s">
        <v>45</v>
      </c>
      <c r="D56" s="22" t="s">
        <v>23</v>
      </c>
      <c r="E56" s="18" t="s">
        <v>19</v>
      </c>
      <c r="F56" s="7">
        <v>2</v>
      </c>
      <c r="G56" s="6" t="s">
        <v>20</v>
      </c>
      <c r="H56" s="8" t="s">
        <v>27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0</v>
      </c>
    </row>
    <row r="57" spans="1:18" x14ac:dyDescent="0.25">
      <c r="A57" s="44"/>
      <c r="B57" s="28" t="s">
        <v>34</v>
      </c>
      <c r="C57" s="21" t="s">
        <v>46</v>
      </c>
      <c r="D57" s="22" t="s">
        <v>23</v>
      </c>
      <c r="E57" s="18" t="s">
        <v>19</v>
      </c>
      <c r="F57" s="7">
        <v>2</v>
      </c>
      <c r="G57" s="6" t="s">
        <v>20</v>
      </c>
      <c r="H57" s="8" t="s">
        <v>27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1">
        <v>0</v>
      </c>
    </row>
    <row r="58" spans="1:18" x14ac:dyDescent="0.25">
      <c r="A58" s="44"/>
      <c r="B58" s="2" t="s">
        <v>35</v>
      </c>
      <c r="C58" s="23" t="s">
        <v>47</v>
      </c>
      <c r="D58" s="24" t="s">
        <v>23</v>
      </c>
      <c r="E58" s="1" t="s">
        <v>18</v>
      </c>
      <c r="F58" s="3">
        <v>6</v>
      </c>
      <c r="G58" s="5" t="s">
        <v>28</v>
      </c>
      <c r="H58" s="4" t="s">
        <v>29</v>
      </c>
      <c r="I58" s="39">
        <v>2000</v>
      </c>
      <c r="J58" s="39">
        <v>750</v>
      </c>
      <c r="K58" s="39">
        <v>250</v>
      </c>
      <c r="L58" s="39">
        <v>0</v>
      </c>
      <c r="M58" s="39">
        <v>1000</v>
      </c>
      <c r="N58" s="40">
        <v>0</v>
      </c>
      <c r="O58" s="30"/>
      <c r="P58" s="30"/>
      <c r="Q58" s="30"/>
      <c r="R58" s="30"/>
    </row>
    <row r="59" spans="1:18" ht="25.5" x14ac:dyDescent="0.25">
      <c r="A59" s="44"/>
      <c r="B59" s="2" t="s">
        <v>34</v>
      </c>
      <c r="C59" s="23" t="s">
        <v>48</v>
      </c>
      <c r="D59" s="24" t="s">
        <v>23</v>
      </c>
      <c r="E59" s="1" t="s">
        <v>18</v>
      </c>
      <c r="F59" s="3">
        <v>6</v>
      </c>
      <c r="G59" s="5" t="s">
        <v>28</v>
      </c>
      <c r="H59" s="4" t="s">
        <v>29</v>
      </c>
      <c r="I59" s="39">
        <v>3000</v>
      </c>
      <c r="J59" s="39">
        <v>1125</v>
      </c>
      <c r="K59" s="39">
        <v>375</v>
      </c>
      <c r="L59" s="39">
        <v>0</v>
      </c>
      <c r="M59" s="39">
        <v>1500</v>
      </c>
      <c r="N59" s="40">
        <v>0</v>
      </c>
    </row>
    <row r="60" spans="1:18" x14ac:dyDescent="0.25">
      <c r="A60" s="44"/>
      <c r="B60" s="2" t="s">
        <v>36</v>
      </c>
      <c r="C60" s="23" t="s">
        <v>49</v>
      </c>
      <c r="D60" s="24" t="s">
        <v>23</v>
      </c>
      <c r="E60" s="1" t="s">
        <v>18</v>
      </c>
      <c r="F60" s="3">
        <v>6</v>
      </c>
      <c r="G60" s="5" t="s">
        <v>28</v>
      </c>
      <c r="H60" s="4" t="s">
        <v>29</v>
      </c>
      <c r="I60" s="39">
        <v>7777.79</v>
      </c>
      <c r="J60" s="39">
        <v>5250</v>
      </c>
      <c r="K60" s="39">
        <v>1750</v>
      </c>
      <c r="L60" s="39">
        <v>0</v>
      </c>
      <c r="M60" s="39">
        <v>777.78</v>
      </c>
      <c r="N60" s="40">
        <v>0</v>
      </c>
    </row>
    <row r="61" spans="1:18" x14ac:dyDescent="0.25">
      <c r="A61" s="44"/>
      <c r="B61" s="2" t="s">
        <v>34</v>
      </c>
      <c r="C61" s="23" t="s">
        <v>50</v>
      </c>
      <c r="D61" s="24" t="s">
        <v>23</v>
      </c>
      <c r="E61" s="1" t="s">
        <v>18</v>
      </c>
      <c r="F61" s="3">
        <v>6</v>
      </c>
      <c r="G61" s="5" t="s">
        <v>28</v>
      </c>
      <c r="H61" s="4" t="s">
        <v>29</v>
      </c>
      <c r="I61" s="39">
        <v>5555.56</v>
      </c>
      <c r="J61" s="39">
        <v>1875</v>
      </c>
      <c r="K61" s="39">
        <v>625</v>
      </c>
      <c r="L61" s="39">
        <v>0</v>
      </c>
      <c r="M61" s="39">
        <v>3055.56</v>
      </c>
      <c r="N61" s="40">
        <v>0</v>
      </c>
    </row>
    <row r="62" spans="1:18" x14ac:dyDescent="0.25">
      <c r="A62" s="44"/>
      <c r="B62" s="2" t="s">
        <v>25</v>
      </c>
      <c r="C62" s="23" t="s">
        <v>51</v>
      </c>
      <c r="D62" s="24" t="s">
        <v>23</v>
      </c>
      <c r="E62" s="1" t="s">
        <v>18</v>
      </c>
      <c r="F62" s="3">
        <v>6</v>
      </c>
      <c r="G62" s="5" t="s">
        <v>28</v>
      </c>
      <c r="H62" s="4" t="s">
        <v>29</v>
      </c>
      <c r="I62" s="39">
        <v>10000</v>
      </c>
      <c r="J62" s="39">
        <v>3375</v>
      </c>
      <c r="K62" s="39">
        <v>1125</v>
      </c>
      <c r="L62" s="39">
        <v>0</v>
      </c>
      <c r="M62" s="39">
        <v>5500</v>
      </c>
      <c r="N62" s="40">
        <v>0</v>
      </c>
    </row>
    <row r="63" spans="1:18" x14ac:dyDescent="0.25">
      <c r="A63" s="44"/>
      <c r="B63" s="2" t="s">
        <v>24</v>
      </c>
      <c r="C63" s="23" t="s">
        <v>52</v>
      </c>
      <c r="D63" s="24" t="s">
        <v>23</v>
      </c>
      <c r="E63" s="1" t="s">
        <v>18</v>
      </c>
      <c r="F63" s="3">
        <v>6</v>
      </c>
      <c r="G63" s="5" t="s">
        <v>28</v>
      </c>
      <c r="H63" s="4" t="s">
        <v>29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40">
        <v>0</v>
      </c>
    </row>
    <row r="64" spans="1:18" x14ac:dyDescent="0.25">
      <c r="A64" s="44"/>
      <c r="B64" s="2" t="s">
        <v>20</v>
      </c>
      <c r="C64" s="23" t="s">
        <v>53</v>
      </c>
      <c r="D64" s="24" t="s">
        <v>23</v>
      </c>
      <c r="E64" s="1" t="s">
        <v>18</v>
      </c>
      <c r="F64" s="3">
        <v>6</v>
      </c>
      <c r="G64" s="5" t="s">
        <v>28</v>
      </c>
      <c r="H64" s="4" t="s">
        <v>29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40">
        <v>0</v>
      </c>
    </row>
    <row r="65" spans="1:18" x14ac:dyDescent="0.25">
      <c r="A65" s="44"/>
      <c r="B65" s="2"/>
      <c r="C65" s="23" t="s">
        <v>54</v>
      </c>
      <c r="D65" s="24" t="s">
        <v>23</v>
      </c>
      <c r="E65" s="1" t="s">
        <v>18</v>
      </c>
      <c r="F65" s="3">
        <v>6</v>
      </c>
      <c r="G65" s="5" t="s">
        <v>28</v>
      </c>
      <c r="H65" s="4" t="s">
        <v>30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40">
        <v>0</v>
      </c>
    </row>
    <row r="67" spans="1:18" x14ac:dyDescent="0.25">
      <c r="B67" s="51" t="s">
        <v>37</v>
      </c>
      <c r="C67" s="51"/>
      <c r="D67" s="51"/>
      <c r="E67" s="51"/>
      <c r="F67" s="51"/>
      <c r="G67" s="51"/>
      <c r="H67" s="51"/>
      <c r="I67" s="51"/>
    </row>
    <row r="68" spans="1:18" x14ac:dyDescent="0.25">
      <c r="B68" s="59">
        <v>2018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  <row r="69" spans="1:18" ht="15" customHeight="1" x14ac:dyDescent="0.25">
      <c r="A69" s="50"/>
      <c r="B69" s="54" t="s">
        <v>0</v>
      </c>
      <c r="C69" s="54" t="s">
        <v>1</v>
      </c>
      <c r="D69" s="54" t="s">
        <v>2</v>
      </c>
      <c r="E69" s="54" t="s">
        <v>8</v>
      </c>
      <c r="F69" s="54"/>
      <c r="G69" s="54"/>
      <c r="H69" s="54"/>
      <c r="I69" s="54"/>
      <c r="J69" s="54" t="s">
        <v>7</v>
      </c>
      <c r="K69" s="54"/>
      <c r="L69" s="54"/>
      <c r="M69" s="54"/>
      <c r="N69" s="54" t="s">
        <v>15</v>
      </c>
    </row>
    <row r="70" spans="1:18" x14ac:dyDescent="0.25">
      <c r="A70" s="50"/>
      <c r="B70" s="54"/>
      <c r="C70" s="54"/>
      <c r="D70" s="54"/>
      <c r="E70" s="58" t="s">
        <v>3</v>
      </c>
      <c r="F70" s="52" t="s">
        <v>4</v>
      </c>
      <c r="G70" s="52" t="s">
        <v>5</v>
      </c>
      <c r="H70" s="52" t="s">
        <v>6</v>
      </c>
      <c r="I70" s="52" t="s">
        <v>16</v>
      </c>
      <c r="J70" s="52" t="s">
        <v>9</v>
      </c>
      <c r="K70" s="52"/>
      <c r="L70" s="52" t="s">
        <v>12</v>
      </c>
      <c r="M70" s="52"/>
      <c r="N70" s="54"/>
    </row>
    <row r="71" spans="1:18" ht="90" x14ac:dyDescent="0.25">
      <c r="A71" s="50"/>
      <c r="B71" s="54"/>
      <c r="C71" s="54"/>
      <c r="D71" s="54"/>
      <c r="E71" s="58"/>
      <c r="F71" s="52"/>
      <c r="G71" s="52"/>
      <c r="H71" s="52"/>
      <c r="I71" s="52"/>
      <c r="J71" s="15" t="s">
        <v>10</v>
      </c>
      <c r="K71" s="15" t="s">
        <v>11</v>
      </c>
      <c r="L71" s="16" t="s">
        <v>13</v>
      </c>
      <c r="M71" s="15" t="s">
        <v>14</v>
      </c>
      <c r="N71" s="54"/>
    </row>
    <row r="72" spans="1:18" ht="30" x14ac:dyDescent="0.25">
      <c r="A72" s="43"/>
      <c r="B72" s="26" t="s">
        <v>38</v>
      </c>
      <c r="C72" s="45" t="s">
        <v>39</v>
      </c>
      <c r="D72" s="19" t="s">
        <v>23</v>
      </c>
      <c r="E72" s="17" t="s">
        <v>17</v>
      </c>
      <c r="F72" s="9">
        <v>4</v>
      </c>
      <c r="G72" s="11" t="s">
        <v>26</v>
      </c>
      <c r="H72" s="10" t="s">
        <v>22</v>
      </c>
      <c r="I72" s="32">
        <f>SUM(J72:M72)</f>
        <v>2105.2600000000002</v>
      </c>
      <c r="J72" s="32">
        <v>2000</v>
      </c>
      <c r="K72" s="32">
        <v>0</v>
      </c>
      <c r="L72" s="32">
        <v>105.26</v>
      </c>
      <c r="M72" s="32">
        <v>0</v>
      </c>
      <c r="N72" s="33">
        <v>0</v>
      </c>
    </row>
    <row r="73" spans="1:18" ht="30" x14ac:dyDescent="0.25">
      <c r="A73" s="48"/>
      <c r="B73" s="42" t="s">
        <v>31</v>
      </c>
      <c r="C73" s="49" t="s">
        <v>40</v>
      </c>
      <c r="D73" s="19" t="s">
        <v>23</v>
      </c>
      <c r="E73" s="17" t="s">
        <v>17</v>
      </c>
      <c r="F73" s="9">
        <v>4</v>
      </c>
      <c r="G73" s="11" t="s">
        <v>26</v>
      </c>
      <c r="H73" s="10" t="s">
        <v>22</v>
      </c>
      <c r="I73" s="32">
        <f t="shared" ref="I73:I79" si="4">SUM(J73:M73)</f>
        <v>1578.96</v>
      </c>
      <c r="J73" s="32">
        <v>1500</v>
      </c>
      <c r="K73" s="32">
        <v>0</v>
      </c>
      <c r="L73" s="32">
        <v>78.959999999999994</v>
      </c>
      <c r="M73" s="32">
        <v>0</v>
      </c>
      <c r="N73" s="33">
        <v>0</v>
      </c>
    </row>
    <row r="74" spans="1:18" x14ac:dyDescent="0.25">
      <c r="A74" s="43"/>
      <c r="B74" s="26" t="s">
        <v>32</v>
      </c>
      <c r="C74" s="45" t="s">
        <v>41</v>
      </c>
      <c r="D74" s="19" t="s">
        <v>23</v>
      </c>
      <c r="E74" s="17" t="s">
        <v>17</v>
      </c>
      <c r="F74" s="9">
        <v>4</v>
      </c>
      <c r="G74" s="11" t="s">
        <v>26</v>
      </c>
      <c r="H74" s="10" t="s">
        <v>22</v>
      </c>
      <c r="I74" s="32">
        <f t="shared" si="4"/>
        <v>0</v>
      </c>
      <c r="J74" s="32">
        <v>0</v>
      </c>
      <c r="K74" s="32">
        <v>0</v>
      </c>
      <c r="L74" s="32">
        <v>0</v>
      </c>
      <c r="M74" s="32">
        <v>0</v>
      </c>
      <c r="N74" s="33">
        <v>0</v>
      </c>
    </row>
    <row r="75" spans="1:18" ht="22.5" customHeight="1" x14ac:dyDescent="0.25">
      <c r="A75" s="44"/>
      <c r="B75" s="27" t="s">
        <v>33</v>
      </c>
      <c r="C75" s="20" t="s">
        <v>42</v>
      </c>
      <c r="D75" s="19" t="s">
        <v>23</v>
      </c>
      <c r="E75" s="17" t="s">
        <v>17</v>
      </c>
      <c r="F75" s="9">
        <v>4</v>
      </c>
      <c r="G75" s="11" t="s">
        <v>26</v>
      </c>
      <c r="H75" s="10" t="s">
        <v>22</v>
      </c>
      <c r="I75" s="32">
        <v>4210.53</v>
      </c>
      <c r="J75" s="32">
        <v>4000</v>
      </c>
      <c r="K75" s="32">
        <v>0</v>
      </c>
      <c r="L75" s="32">
        <v>210.53</v>
      </c>
      <c r="M75" s="32">
        <v>0</v>
      </c>
      <c r="N75" s="33">
        <v>0</v>
      </c>
    </row>
    <row r="76" spans="1:18" ht="25.5" x14ac:dyDescent="0.25">
      <c r="A76" s="44"/>
      <c r="B76" s="27" t="s">
        <v>34</v>
      </c>
      <c r="C76" s="20" t="s">
        <v>43</v>
      </c>
      <c r="D76" s="19" t="s">
        <v>23</v>
      </c>
      <c r="E76" s="17" t="s">
        <v>17</v>
      </c>
      <c r="F76" s="9">
        <v>4</v>
      </c>
      <c r="G76" s="11" t="s">
        <v>26</v>
      </c>
      <c r="H76" s="10" t="s">
        <v>22</v>
      </c>
      <c r="I76" s="32">
        <f t="shared" si="4"/>
        <v>0</v>
      </c>
      <c r="J76" s="32">
        <v>0</v>
      </c>
      <c r="K76" s="32">
        <v>0</v>
      </c>
      <c r="L76" s="32">
        <v>0</v>
      </c>
      <c r="M76" s="32">
        <v>0</v>
      </c>
      <c r="N76" s="33">
        <v>0</v>
      </c>
      <c r="Q76" s="30"/>
    </row>
    <row r="77" spans="1:18" x14ac:dyDescent="0.25">
      <c r="A77" s="44"/>
      <c r="B77" s="28" t="s">
        <v>31</v>
      </c>
      <c r="C77" s="21" t="s">
        <v>44</v>
      </c>
      <c r="D77" s="22" t="s">
        <v>23</v>
      </c>
      <c r="E77" s="18" t="s">
        <v>19</v>
      </c>
      <c r="F77" s="7">
        <v>2</v>
      </c>
      <c r="G77" s="6" t="s">
        <v>20</v>
      </c>
      <c r="H77" s="8" t="s">
        <v>27</v>
      </c>
      <c r="I77" s="29">
        <f t="shared" si="4"/>
        <v>600</v>
      </c>
      <c r="J77" s="29">
        <v>510</v>
      </c>
      <c r="K77" s="29">
        <v>45</v>
      </c>
      <c r="L77" s="29">
        <v>25</v>
      </c>
      <c r="M77" s="29">
        <v>20</v>
      </c>
      <c r="N77" s="31">
        <v>0</v>
      </c>
      <c r="Q77" s="30"/>
    </row>
    <row r="78" spans="1:18" ht="25.5" x14ac:dyDescent="0.25">
      <c r="A78" s="44"/>
      <c r="B78" s="28" t="s">
        <v>33</v>
      </c>
      <c r="C78" s="21" t="s">
        <v>45</v>
      </c>
      <c r="D78" s="22" t="s">
        <v>23</v>
      </c>
      <c r="E78" s="18" t="s">
        <v>19</v>
      </c>
      <c r="F78" s="7">
        <v>2</v>
      </c>
      <c r="G78" s="6" t="s">
        <v>20</v>
      </c>
      <c r="H78" s="8" t="s">
        <v>27</v>
      </c>
      <c r="I78" s="29">
        <f t="shared" si="4"/>
        <v>1000</v>
      </c>
      <c r="J78" s="29">
        <v>850</v>
      </c>
      <c r="K78" s="29">
        <v>80</v>
      </c>
      <c r="L78" s="29">
        <v>30</v>
      </c>
      <c r="M78" s="29">
        <v>40</v>
      </c>
      <c r="N78" s="31">
        <v>0</v>
      </c>
      <c r="Q78" s="30"/>
    </row>
    <row r="79" spans="1:18" x14ac:dyDescent="0.25">
      <c r="A79" s="44"/>
      <c r="B79" s="28" t="s">
        <v>34</v>
      </c>
      <c r="C79" s="21" t="s">
        <v>46</v>
      </c>
      <c r="D79" s="22" t="s">
        <v>23</v>
      </c>
      <c r="E79" s="18" t="s">
        <v>19</v>
      </c>
      <c r="F79" s="7">
        <v>2</v>
      </c>
      <c r="G79" s="6" t="s">
        <v>20</v>
      </c>
      <c r="H79" s="8" t="s">
        <v>27</v>
      </c>
      <c r="I79" s="29">
        <f t="shared" si="4"/>
        <v>2000</v>
      </c>
      <c r="J79" s="29">
        <v>1700</v>
      </c>
      <c r="K79" s="29">
        <v>0</v>
      </c>
      <c r="L79" s="29">
        <v>0</v>
      </c>
      <c r="M79" s="29">
        <v>300</v>
      </c>
      <c r="N79" s="31">
        <v>0</v>
      </c>
    </row>
    <row r="80" spans="1:18" x14ac:dyDescent="0.25">
      <c r="A80" s="44"/>
      <c r="B80" s="2" t="s">
        <v>35</v>
      </c>
      <c r="C80" s="23" t="s">
        <v>47</v>
      </c>
      <c r="D80" s="24" t="s">
        <v>23</v>
      </c>
      <c r="E80" s="1" t="s">
        <v>18</v>
      </c>
      <c r="F80" s="3">
        <v>6</v>
      </c>
      <c r="G80" s="5" t="s">
        <v>28</v>
      </c>
      <c r="H80" s="4" t="s">
        <v>29</v>
      </c>
      <c r="I80" s="39">
        <v>4000</v>
      </c>
      <c r="J80" s="39">
        <v>1500</v>
      </c>
      <c r="K80" s="39">
        <v>500</v>
      </c>
      <c r="L80" s="39">
        <v>0</v>
      </c>
      <c r="M80" s="39">
        <v>2000</v>
      </c>
      <c r="N80" s="40">
        <v>0</v>
      </c>
      <c r="O80" s="30"/>
      <c r="P80" s="30"/>
      <c r="Q80" s="30"/>
      <c r="R80" s="30"/>
    </row>
    <row r="81" spans="1:17" ht="25.5" x14ac:dyDescent="0.25">
      <c r="A81" s="44"/>
      <c r="B81" s="2" t="s">
        <v>34</v>
      </c>
      <c r="C81" s="23" t="s">
        <v>48</v>
      </c>
      <c r="D81" s="24" t="s">
        <v>23</v>
      </c>
      <c r="E81" s="1" t="s">
        <v>18</v>
      </c>
      <c r="F81" s="3">
        <v>6</v>
      </c>
      <c r="G81" s="5" t="s">
        <v>28</v>
      </c>
      <c r="H81" s="4" t="s">
        <v>29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40">
        <v>0</v>
      </c>
    </row>
    <row r="82" spans="1:17" x14ac:dyDescent="0.25">
      <c r="A82" s="44"/>
      <c r="B82" s="2" t="s">
        <v>36</v>
      </c>
      <c r="C82" s="23" t="s">
        <v>49</v>
      </c>
      <c r="D82" s="24" t="s">
        <v>23</v>
      </c>
      <c r="E82" s="1" t="s">
        <v>18</v>
      </c>
      <c r="F82" s="3">
        <v>6</v>
      </c>
      <c r="G82" s="5" t="s">
        <v>28</v>
      </c>
      <c r="H82" s="4" t="s">
        <v>29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40">
        <v>0</v>
      </c>
    </row>
    <row r="83" spans="1:17" x14ac:dyDescent="0.25">
      <c r="A83" s="44"/>
      <c r="B83" s="2" t="s">
        <v>34</v>
      </c>
      <c r="C83" s="23" t="s">
        <v>50</v>
      </c>
      <c r="D83" s="24" t="s">
        <v>23</v>
      </c>
      <c r="E83" s="1" t="s">
        <v>18</v>
      </c>
      <c r="F83" s="3">
        <v>6</v>
      </c>
      <c r="G83" s="5" t="s">
        <v>28</v>
      </c>
      <c r="H83" s="4" t="s">
        <v>29</v>
      </c>
      <c r="I83" s="39">
        <v>3333.33</v>
      </c>
      <c r="J83" s="39">
        <v>1125</v>
      </c>
      <c r="K83" s="39">
        <v>375</v>
      </c>
      <c r="L83" s="39">
        <v>0</v>
      </c>
      <c r="M83" s="39">
        <v>1833.33</v>
      </c>
      <c r="N83" s="40">
        <v>0</v>
      </c>
      <c r="Q83" s="30"/>
    </row>
    <row r="84" spans="1:17" x14ac:dyDescent="0.25">
      <c r="A84" s="44"/>
      <c r="B84" s="2" t="s">
        <v>25</v>
      </c>
      <c r="C84" s="23" t="s">
        <v>51</v>
      </c>
      <c r="D84" s="24" t="s">
        <v>23</v>
      </c>
      <c r="E84" s="1" t="s">
        <v>18</v>
      </c>
      <c r="F84" s="3">
        <v>6</v>
      </c>
      <c r="G84" s="5" t="s">
        <v>28</v>
      </c>
      <c r="H84" s="4" t="s">
        <v>29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40">
        <v>0</v>
      </c>
      <c r="Q84" s="30"/>
    </row>
    <row r="85" spans="1:17" x14ac:dyDescent="0.25">
      <c r="A85" s="44"/>
      <c r="B85" s="2" t="s">
        <v>24</v>
      </c>
      <c r="C85" s="23" t="s">
        <v>52</v>
      </c>
      <c r="D85" s="24" t="s">
        <v>23</v>
      </c>
      <c r="E85" s="1" t="s">
        <v>18</v>
      </c>
      <c r="F85" s="3">
        <v>6</v>
      </c>
      <c r="G85" s="5" t="s">
        <v>28</v>
      </c>
      <c r="H85" s="4" t="s">
        <v>29</v>
      </c>
      <c r="I85" s="39">
        <f>SUM(J85:K85)</f>
        <v>812</v>
      </c>
      <c r="J85" s="39">
        <v>609</v>
      </c>
      <c r="K85" s="39">
        <v>203</v>
      </c>
      <c r="L85" s="39">
        <v>0</v>
      </c>
      <c r="M85" s="39">
        <v>0</v>
      </c>
      <c r="N85" s="40">
        <v>0</v>
      </c>
      <c r="Q85" s="30"/>
    </row>
    <row r="86" spans="1:17" x14ac:dyDescent="0.25">
      <c r="A86" s="44"/>
      <c r="B86" s="2" t="s">
        <v>20</v>
      </c>
      <c r="C86" s="23" t="s">
        <v>53</v>
      </c>
      <c r="D86" s="24" t="s">
        <v>23</v>
      </c>
      <c r="E86" s="1" t="s">
        <v>18</v>
      </c>
      <c r="F86" s="3">
        <v>6</v>
      </c>
      <c r="G86" s="5" t="s">
        <v>28</v>
      </c>
      <c r="H86" s="4" t="s">
        <v>29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40">
        <v>0</v>
      </c>
    </row>
    <row r="87" spans="1:17" x14ac:dyDescent="0.25">
      <c r="A87" s="44"/>
      <c r="B87" s="2"/>
      <c r="C87" s="23" t="s">
        <v>54</v>
      </c>
      <c r="D87" s="24" t="s">
        <v>23</v>
      </c>
      <c r="E87" s="1" t="s">
        <v>18</v>
      </c>
      <c r="F87" s="3">
        <v>6</v>
      </c>
      <c r="G87" s="5" t="s">
        <v>28</v>
      </c>
      <c r="H87" s="4" t="s">
        <v>30</v>
      </c>
      <c r="I87" s="39">
        <f>SUM(J87:M87)</f>
        <v>1111.51</v>
      </c>
      <c r="J87" s="39">
        <v>750.3</v>
      </c>
      <c r="K87" s="39">
        <v>250.1</v>
      </c>
      <c r="L87" s="39">
        <v>0</v>
      </c>
      <c r="M87" s="39">
        <v>111.11</v>
      </c>
      <c r="N87" s="40">
        <v>0</v>
      </c>
    </row>
    <row r="89" spans="1:17" x14ac:dyDescent="0.25">
      <c r="B89" s="51" t="s">
        <v>37</v>
      </c>
      <c r="C89" s="51"/>
      <c r="D89" s="51"/>
      <c r="E89" s="51"/>
      <c r="F89" s="51"/>
      <c r="G89" s="51"/>
      <c r="H89" s="51"/>
      <c r="I89" s="51"/>
    </row>
    <row r="90" spans="1:17" x14ac:dyDescent="0.25">
      <c r="B90" s="59">
        <v>2019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1:17" ht="15" customHeight="1" x14ac:dyDescent="0.25">
      <c r="A91" s="50"/>
      <c r="B91" s="54" t="s">
        <v>0</v>
      </c>
      <c r="C91" s="54" t="s">
        <v>1</v>
      </c>
      <c r="D91" s="54" t="s">
        <v>2</v>
      </c>
      <c r="E91" s="54" t="s">
        <v>8</v>
      </c>
      <c r="F91" s="54"/>
      <c r="G91" s="54"/>
      <c r="H91" s="54"/>
      <c r="I91" s="54"/>
      <c r="J91" s="54" t="s">
        <v>7</v>
      </c>
      <c r="K91" s="54"/>
      <c r="L91" s="54"/>
      <c r="M91" s="54"/>
      <c r="N91" s="54" t="s">
        <v>15</v>
      </c>
    </row>
    <row r="92" spans="1:17" x14ac:dyDescent="0.25">
      <c r="A92" s="50"/>
      <c r="B92" s="54"/>
      <c r="C92" s="54"/>
      <c r="D92" s="54"/>
      <c r="E92" s="58" t="s">
        <v>3</v>
      </c>
      <c r="F92" s="52" t="s">
        <v>4</v>
      </c>
      <c r="G92" s="52" t="s">
        <v>5</v>
      </c>
      <c r="H92" s="52" t="s">
        <v>6</v>
      </c>
      <c r="I92" s="52" t="s">
        <v>16</v>
      </c>
      <c r="J92" s="52" t="s">
        <v>9</v>
      </c>
      <c r="K92" s="52"/>
      <c r="L92" s="52" t="s">
        <v>12</v>
      </c>
      <c r="M92" s="52"/>
      <c r="N92" s="54"/>
    </row>
    <row r="93" spans="1:17" ht="90" x14ac:dyDescent="0.25">
      <c r="A93" s="50"/>
      <c r="B93" s="54"/>
      <c r="C93" s="54"/>
      <c r="D93" s="54"/>
      <c r="E93" s="58"/>
      <c r="F93" s="52"/>
      <c r="G93" s="52"/>
      <c r="H93" s="52"/>
      <c r="I93" s="52"/>
      <c r="J93" s="15" t="s">
        <v>10</v>
      </c>
      <c r="K93" s="15" t="s">
        <v>11</v>
      </c>
      <c r="L93" s="16" t="s">
        <v>13</v>
      </c>
      <c r="M93" s="15" t="s">
        <v>14</v>
      </c>
      <c r="N93" s="54"/>
    </row>
    <row r="94" spans="1:17" ht="30" x14ac:dyDescent="0.25">
      <c r="A94" s="43"/>
      <c r="B94" s="26" t="s">
        <v>38</v>
      </c>
      <c r="C94" s="45" t="s">
        <v>39</v>
      </c>
      <c r="D94" s="19" t="s">
        <v>23</v>
      </c>
      <c r="E94" s="17" t="s">
        <v>17</v>
      </c>
      <c r="F94" s="9">
        <v>4</v>
      </c>
      <c r="G94" s="11" t="s">
        <v>26</v>
      </c>
      <c r="H94" s="10" t="s">
        <v>22</v>
      </c>
      <c r="I94" s="32">
        <f>SUM(J94:M94)</f>
        <v>2105.2600000000002</v>
      </c>
      <c r="J94" s="32">
        <v>2000</v>
      </c>
      <c r="K94" s="32">
        <v>0</v>
      </c>
      <c r="L94" s="32">
        <v>105.26</v>
      </c>
      <c r="M94" s="32">
        <v>0</v>
      </c>
      <c r="N94" s="33">
        <v>0</v>
      </c>
    </row>
    <row r="95" spans="1:17" ht="30" x14ac:dyDescent="0.25">
      <c r="A95" s="48"/>
      <c r="B95" s="42" t="s">
        <v>31</v>
      </c>
      <c r="C95" s="49" t="s">
        <v>40</v>
      </c>
      <c r="D95" s="19" t="s">
        <v>23</v>
      </c>
      <c r="E95" s="17" t="s">
        <v>17</v>
      </c>
      <c r="F95" s="9">
        <v>4</v>
      </c>
      <c r="G95" s="11" t="s">
        <v>26</v>
      </c>
      <c r="H95" s="10" t="s">
        <v>22</v>
      </c>
      <c r="I95" s="32">
        <f t="shared" ref="I95:I101" si="5">SUM(J95:M95)</f>
        <v>0</v>
      </c>
      <c r="J95" s="32">
        <v>0</v>
      </c>
      <c r="K95" s="32">
        <v>0</v>
      </c>
      <c r="L95" s="32">
        <v>0</v>
      </c>
      <c r="M95" s="32">
        <v>0</v>
      </c>
      <c r="N95" s="33">
        <v>0</v>
      </c>
    </row>
    <row r="96" spans="1:17" x14ac:dyDescent="0.25">
      <c r="A96" s="43"/>
      <c r="B96" s="26" t="s">
        <v>32</v>
      </c>
      <c r="C96" s="45" t="s">
        <v>41</v>
      </c>
      <c r="D96" s="19" t="s">
        <v>23</v>
      </c>
      <c r="E96" s="17" t="s">
        <v>17</v>
      </c>
      <c r="F96" s="9">
        <v>4</v>
      </c>
      <c r="G96" s="11" t="s">
        <v>26</v>
      </c>
      <c r="H96" s="10" t="s">
        <v>22</v>
      </c>
      <c r="I96" s="32">
        <f t="shared" si="5"/>
        <v>6315.79</v>
      </c>
      <c r="J96" s="32">
        <v>6000</v>
      </c>
      <c r="K96" s="32">
        <v>0</v>
      </c>
      <c r="L96" s="32">
        <v>0</v>
      </c>
      <c r="M96" s="32">
        <v>315.79000000000002</v>
      </c>
      <c r="N96" s="33">
        <v>0</v>
      </c>
    </row>
    <row r="97" spans="1:19" ht="30" customHeight="1" x14ac:dyDescent="0.25">
      <c r="A97" s="44"/>
      <c r="B97" s="27" t="s">
        <v>33</v>
      </c>
      <c r="C97" s="20" t="s">
        <v>42</v>
      </c>
      <c r="D97" s="19" t="s">
        <v>23</v>
      </c>
      <c r="E97" s="17" t="s">
        <v>17</v>
      </c>
      <c r="F97" s="9">
        <v>4</v>
      </c>
      <c r="G97" s="11" t="s">
        <v>26</v>
      </c>
      <c r="H97" s="10" t="s">
        <v>22</v>
      </c>
      <c r="I97" s="32">
        <f t="shared" si="5"/>
        <v>0</v>
      </c>
      <c r="J97" s="32">
        <v>0</v>
      </c>
      <c r="K97" s="32">
        <v>0</v>
      </c>
      <c r="L97" s="32">
        <v>0</v>
      </c>
      <c r="M97" s="32">
        <v>0</v>
      </c>
      <c r="N97" s="33">
        <v>0</v>
      </c>
      <c r="O97" s="30"/>
      <c r="Q97" s="30"/>
    </row>
    <row r="98" spans="1:19" ht="25.5" x14ac:dyDescent="0.25">
      <c r="A98" s="44"/>
      <c r="B98" s="27" t="s">
        <v>34</v>
      </c>
      <c r="C98" s="20" t="s">
        <v>43</v>
      </c>
      <c r="D98" s="19" t="s">
        <v>23</v>
      </c>
      <c r="E98" s="17" t="s">
        <v>17</v>
      </c>
      <c r="F98" s="9">
        <v>4</v>
      </c>
      <c r="G98" s="11" t="s">
        <v>26</v>
      </c>
      <c r="H98" s="10" t="s">
        <v>22</v>
      </c>
      <c r="I98" s="32">
        <f t="shared" si="5"/>
        <v>0</v>
      </c>
      <c r="J98" s="32">
        <v>0</v>
      </c>
      <c r="K98" s="32">
        <v>0</v>
      </c>
      <c r="L98" s="32">
        <v>0</v>
      </c>
      <c r="M98" s="32">
        <v>0</v>
      </c>
      <c r="N98" s="33">
        <v>0</v>
      </c>
      <c r="O98" s="30"/>
      <c r="Q98" s="30"/>
    </row>
    <row r="99" spans="1:19" x14ac:dyDescent="0.25">
      <c r="A99" s="44"/>
      <c r="B99" s="28" t="s">
        <v>31</v>
      </c>
      <c r="C99" s="21" t="s">
        <v>44</v>
      </c>
      <c r="D99" s="22" t="s">
        <v>23</v>
      </c>
      <c r="E99" s="18" t="s">
        <v>19</v>
      </c>
      <c r="F99" s="7">
        <v>2</v>
      </c>
      <c r="G99" s="6" t="s">
        <v>20</v>
      </c>
      <c r="H99" s="8" t="s">
        <v>27</v>
      </c>
      <c r="I99" s="29">
        <f t="shared" si="5"/>
        <v>600</v>
      </c>
      <c r="J99" s="29">
        <v>510</v>
      </c>
      <c r="K99" s="29">
        <v>45</v>
      </c>
      <c r="L99" s="29">
        <v>25</v>
      </c>
      <c r="M99" s="29">
        <v>20</v>
      </c>
      <c r="N99" s="31">
        <v>0</v>
      </c>
      <c r="O99" s="30"/>
      <c r="Q99" s="30"/>
    </row>
    <row r="100" spans="1:19" ht="25.5" x14ac:dyDescent="0.25">
      <c r="A100" s="44"/>
      <c r="B100" s="28" t="s">
        <v>33</v>
      </c>
      <c r="C100" s="21" t="s">
        <v>45</v>
      </c>
      <c r="D100" s="22" t="s">
        <v>23</v>
      </c>
      <c r="E100" s="18" t="s">
        <v>19</v>
      </c>
      <c r="F100" s="7">
        <v>2</v>
      </c>
      <c r="G100" s="6" t="s">
        <v>20</v>
      </c>
      <c r="H100" s="8" t="s">
        <v>27</v>
      </c>
      <c r="I100" s="29">
        <f t="shared" si="5"/>
        <v>2000</v>
      </c>
      <c r="J100" s="29">
        <v>1700</v>
      </c>
      <c r="K100" s="29">
        <v>150</v>
      </c>
      <c r="L100" s="29">
        <v>75</v>
      </c>
      <c r="M100" s="29">
        <v>75</v>
      </c>
      <c r="N100" s="31">
        <v>0</v>
      </c>
      <c r="O100" s="30"/>
      <c r="Q100" s="30"/>
    </row>
    <row r="101" spans="1:19" x14ac:dyDescent="0.25">
      <c r="A101" s="44"/>
      <c r="B101" s="28" t="s">
        <v>34</v>
      </c>
      <c r="C101" s="21" t="s">
        <v>46</v>
      </c>
      <c r="D101" s="22" t="s">
        <v>23</v>
      </c>
      <c r="E101" s="18" t="s">
        <v>19</v>
      </c>
      <c r="F101" s="7">
        <v>2</v>
      </c>
      <c r="G101" s="6" t="s">
        <v>20</v>
      </c>
      <c r="H101" s="8" t="s">
        <v>27</v>
      </c>
      <c r="I101" s="29">
        <f t="shared" si="5"/>
        <v>1000</v>
      </c>
      <c r="J101" s="29">
        <v>850</v>
      </c>
      <c r="K101" s="29">
        <v>0</v>
      </c>
      <c r="L101" s="29">
        <v>0</v>
      </c>
      <c r="M101" s="29">
        <v>150</v>
      </c>
      <c r="N101" s="31">
        <v>0</v>
      </c>
    </row>
    <row r="102" spans="1:19" x14ac:dyDescent="0.25">
      <c r="A102" s="44"/>
      <c r="B102" s="2" t="s">
        <v>35</v>
      </c>
      <c r="C102" s="23" t="s">
        <v>47</v>
      </c>
      <c r="D102" s="24" t="s">
        <v>23</v>
      </c>
      <c r="E102" s="1" t="s">
        <v>18</v>
      </c>
      <c r="F102" s="3">
        <v>6</v>
      </c>
      <c r="G102" s="5" t="s">
        <v>28</v>
      </c>
      <c r="H102" s="4" t="s">
        <v>29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40">
        <v>0</v>
      </c>
      <c r="O102" s="30"/>
      <c r="P102" s="30"/>
      <c r="Q102" s="30"/>
      <c r="R102" s="30"/>
      <c r="S102" s="30"/>
    </row>
    <row r="103" spans="1:19" ht="25.5" x14ac:dyDescent="0.25">
      <c r="A103" s="44"/>
      <c r="B103" s="2" t="s">
        <v>34</v>
      </c>
      <c r="C103" s="23" t="s">
        <v>48</v>
      </c>
      <c r="D103" s="24" t="s">
        <v>23</v>
      </c>
      <c r="E103" s="1" t="s">
        <v>18</v>
      </c>
      <c r="F103" s="3">
        <v>6</v>
      </c>
      <c r="G103" s="5" t="s">
        <v>28</v>
      </c>
      <c r="H103" s="4" t="s">
        <v>29</v>
      </c>
      <c r="I103" s="39">
        <v>1000</v>
      </c>
      <c r="J103" s="39">
        <v>375</v>
      </c>
      <c r="K103" s="39">
        <v>125</v>
      </c>
      <c r="L103" s="39">
        <v>0</v>
      </c>
      <c r="M103" s="39">
        <v>500</v>
      </c>
      <c r="N103" s="40">
        <v>0</v>
      </c>
      <c r="S103" s="30"/>
    </row>
    <row r="104" spans="1:19" x14ac:dyDescent="0.25">
      <c r="A104" s="44"/>
      <c r="B104" s="2" t="s">
        <v>36</v>
      </c>
      <c r="C104" s="23" t="s">
        <v>49</v>
      </c>
      <c r="D104" s="24" t="s">
        <v>23</v>
      </c>
      <c r="E104" s="1" t="s">
        <v>18</v>
      </c>
      <c r="F104" s="3">
        <v>6</v>
      </c>
      <c r="G104" s="5" t="s">
        <v>28</v>
      </c>
      <c r="H104" s="4" t="s">
        <v>29</v>
      </c>
      <c r="I104" s="39">
        <v>3333.33</v>
      </c>
      <c r="J104" s="39">
        <v>2250</v>
      </c>
      <c r="K104" s="39">
        <v>750</v>
      </c>
      <c r="L104" s="39">
        <v>0</v>
      </c>
      <c r="M104" s="39">
        <v>333.33</v>
      </c>
      <c r="N104" s="40">
        <v>0</v>
      </c>
    </row>
    <row r="105" spans="1:19" x14ac:dyDescent="0.25">
      <c r="A105" s="44"/>
      <c r="B105" s="2" t="s">
        <v>34</v>
      </c>
      <c r="C105" s="23" t="s">
        <v>50</v>
      </c>
      <c r="D105" s="24" t="s">
        <v>23</v>
      </c>
      <c r="E105" s="1" t="s">
        <v>18</v>
      </c>
      <c r="F105" s="3">
        <v>6</v>
      </c>
      <c r="G105" s="5" t="s">
        <v>28</v>
      </c>
      <c r="H105" s="4" t="s">
        <v>29</v>
      </c>
      <c r="I105" s="39">
        <v>2222.2199999999998</v>
      </c>
      <c r="J105" s="39">
        <v>750</v>
      </c>
      <c r="K105" s="39">
        <v>250</v>
      </c>
      <c r="L105" s="39">
        <v>0</v>
      </c>
      <c r="M105" s="39">
        <v>1222.22</v>
      </c>
      <c r="N105" s="40">
        <v>0</v>
      </c>
    </row>
    <row r="106" spans="1:19" x14ac:dyDescent="0.25">
      <c r="A106" s="44"/>
      <c r="B106" s="2" t="s">
        <v>25</v>
      </c>
      <c r="C106" s="23" t="s">
        <v>51</v>
      </c>
      <c r="D106" s="24" t="s">
        <v>23</v>
      </c>
      <c r="E106" s="1" t="s">
        <v>18</v>
      </c>
      <c r="F106" s="3">
        <v>6</v>
      </c>
      <c r="G106" s="5" t="s">
        <v>28</v>
      </c>
      <c r="H106" s="4" t="s">
        <v>29</v>
      </c>
      <c r="I106" s="39">
        <v>5555.56</v>
      </c>
      <c r="J106" s="39">
        <v>1875</v>
      </c>
      <c r="K106" s="39">
        <v>625</v>
      </c>
      <c r="L106" s="39">
        <v>0</v>
      </c>
      <c r="M106" s="39">
        <v>3055.56</v>
      </c>
      <c r="N106" s="40">
        <v>0</v>
      </c>
    </row>
    <row r="107" spans="1:19" x14ac:dyDescent="0.25">
      <c r="A107" s="44"/>
      <c r="B107" s="2" t="s">
        <v>24</v>
      </c>
      <c r="C107" s="23" t="s">
        <v>52</v>
      </c>
      <c r="D107" s="24" t="s">
        <v>23</v>
      </c>
      <c r="E107" s="1" t="s">
        <v>18</v>
      </c>
      <c r="F107" s="3">
        <v>6</v>
      </c>
      <c r="G107" s="5" t="s">
        <v>28</v>
      </c>
      <c r="H107" s="4" t="s">
        <v>29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40">
        <v>0</v>
      </c>
    </row>
    <row r="108" spans="1:19" x14ac:dyDescent="0.25">
      <c r="A108" s="44"/>
      <c r="B108" s="2" t="s">
        <v>20</v>
      </c>
      <c r="C108" s="23" t="s">
        <v>53</v>
      </c>
      <c r="D108" s="24" t="s">
        <v>23</v>
      </c>
      <c r="E108" s="1" t="s">
        <v>18</v>
      </c>
      <c r="F108" s="3">
        <v>6</v>
      </c>
      <c r="G108" s="5" t="s">
        <v>28</v>
      </c>
      <c r="H108" s="4" t="s">
        <v>29</v>
      </c>
      <c r="I108" s="39">
        <f>SUM(J108:M108)</f>
        <v>2666.66</v>
      </c>
      <c r="J108" s="39">
        <v>1500</v>
      </c>
      <c r="K108" s="39">
        <v>500</v>
      </c>
      <c r="L108" s="39">
        <v>0</v>
      </c>
      <c r="M108" s="39">
        <v>666.66</v>
      </c>
      <c r="N108" s="40">
        <v>0</v>
      </c>
    </row>
    <row r="109" spans="1:19" x14ac:dyDescent="0.25">
      <c r="A109" s="44"/>
      <c r="B109" s="2"/>
      <c r="C109" s="23" t="s">
        <v>54</v>
      </c>
      <c r="D109" s="24" t="s">
        <v>23</v>
      </c>
      <c r="E109" s="1" t="s">
        <v>18</v>
      </c>
      <c r="F109" s="3">
        <v>6</v>
      </c>
      <c r="G109" s="5" t="s">
        <v>28</v>
      </c>
      <c r="H109" s="4" t="s">
        <v>30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40">
        <v>0</v>
      </c>
    </row>
    <row r="111" spans="1:19" x14ac:dyDescent="0.25">
      <c r="B111" s="51" t="s">
        <v>37</v>
      </c>
      <c r="C111" s="51"/>
      <c r="D111" s="51"/>
      <c r="E111" s="51"/>
      <c r="F111" s="51"/>
      <c r="G111" s="51"/>
      <c r="H111" s="51"/>
      <c r="I111" s="51"/>
    </row>
    <row r="112" spans="1:19" ht="15" customHeight="1" x14ac:dyDescent="0.25">
      <c r="B112" s="59">
        <v>2020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1:14" ht="15" customHeight="1" x14ac:dyDescent="0.25">
      <c r="A113" s="50"/>
      <c r="B113" s="54" t="s">
        <v>0</v>
      </c>
      <c r="C113" s="54" t="s">
        <v>1</v>
      </c>
      <c r="D113" s="54" t="s">
        <v>2</v>
      </c>
      <c r="E113" s="54" t="s">
        <v>8</v>
      </c>
      <c r="F113" s="54"/>
      <c r="G113" s="54"/>
      <c r="H113" s="54"/>
      <c r="I113" s="54"/>
      <c r="J113" s="54" t="s">
        <v>7</v>
      </c>
      <c r="K113" s="54"/>
      <c r="L113" s="54"/>
      <c r="M113" s="54"/>
      <c r="N113" s="54" t="s">
        <v>15</v>
      </c>
    </row>
    <row r="114" spans="1:14" x14ac:dyDescent="0.25">
      <c r="A114" s="50"/>
      <c r="B114" s="54"/>
      <c r="C114" s="54"/>
      <c r="D114" s="54"/>
      <c r="E114" s="58" t="s">
        <v>3</v>
      </c>
      <c r="F114" s="52" t="s">
        <v>4</v>
      </c>
      <c r="G114" s="52" t="s">
        <v>5</v>
      </c>
      <c r="H114" s="52" t="s">
        <v>6</v>
      </c>
      <c r="I114" s="52" t="s">
        <v>16</v>
      </c>
      <c r="J114" s="52" t="s">
        <v>9</v>
      </c>
      <c r="K114" s="52"/>
      <c r="L114" s="52" t="s">
        <v>12</v>
      </c>
      <c r="M114" s="52"/>
      <c r="N114" s="54"/>
    </row>
    <row r="115" spans="1:14" ht="90" x14ac:dyDescent="0.25">
      <c r="A115" s="50"/>
      <c r="B115" s="54"/>
      <c r="C115" s="54"/>
      <c r="D115" s="54"/>
      <c r="E115" s="58"/>
      <c r="F115" s="52"/>
      <c r="G115" s="52"/>
      <c r="H115" s="52"/>
      <c r="I115" s="52"/>
      <c r="J115" s="15" t="s">
        <v>10</v>
      </c>
      <c r="K115" s="15" t="s">
        <v>11</v>
      </c>
      <c r="L115" s="16" t="s">
        <v>13</v>
      </c>
      <c r="M115" s="15" t="s">
        <v>14</v>
      </c>
      <c r="N115" s="54"/>
    </row>
    <row r="116" spans="1:14" ht="30" x14ac:dyDescent="0.25">
      <c r="A116" s="43"/>
      <c r="B116" s="26" t="s">
        <v>38</v>
      </c>
      <c r="C116" s="45" t="s">
        <v>39</v>
      </c>
      <c r="D116" s="19" t="s">
        <v>23</v>
      </c>
      <c r="E116" s="17" t="s">
        <v>17</v>
      </c>
      <c r="F116" s="9">
        <v>4</v>
      </c>
      <c r="G116" s="11" t="s">
        <v>26</v>
      </c>
      <c r="H116" s="10" t="s">
        <v>22</v>
      </c>
      <c r="I116" s="32">
        <f>SUM(J116:M116)</f>
        <v>0</v>
      </c>
      <c r="J116" s="32">
        <v>0</v>
      </c>
      <c r="K116" s="32">
        <v>0</v>
      </c>
      <c r="L116" s="32">
        <v>0</v>
      </c>
      <c r="M116" s="32">
        <v>0</v>
      </c>
      <c r="N116" s="33">
        <v>0</v>
      </c>
    </row>
    <row r="117" spans="1:14" ht="30" x14ac:dyDescent="0.25">
      <c r="A117" s="48"/>
      <c r="B117" s="42" t="s">
        <v>31</v>
      </c>
      <c r="C117" s="49" t="s">
        <v>40</v>
      </c>
      <c r="D117" s="19" t="s">
        <v>23</v>
      </c>
      <c r="E117" s="17" t="s">
        <v>17</v>
      </c>
      <c r="F117" s="9">
        <v>4</v>
      </c>
      <c r="G117" s="11" t="s">
        <v>26</v>
      </c>
      <c r="H117" s="10" t="s">
        <v>22</v>
      </c>
      <c r="I117" s="32">
        <f t="shared" ref="I117:I123" si="6">SUM(J117:M117)</f>
        <v>0</v>
      </c>
      <c r="J117" s="32">
        <v>0</v>
      </c>
      <c r="K117" s="32">
        <v>0</v>
      </c>
      <c r="L117" s="32">
        <v>0</v>
      </c>
      <c r="M117" s="32">
        <v>0</v>
      </c>
      <c r="N117" s="33">
        <v>0</v>
      </c>
    </row>
    <row r="118" spans="1:14" x14ac:dyDescent="0.25">
      <c r="A118" s="43"/>
      <c r="B118" s="26" t="s">
        <v>32</v>
      </c>
      <c r="C118" s="45" t="s">
        <v>41</v>
      </c>
      <c r="D118" s="19" t="s">
        <v>23</v>
      </c>
      <c r="E118" s="17" t="s">
        <v>17</v>
      </c>
      <c r="F118" s="9">
        <v>4</v>
      </c>
      <c r="G118" s="11" t="s">
        <v>26</v>
      </c>
      <c r="H118" s="10" t="s">
        <v>22</v>
      </c>
      <c r="I118" s="32">
        <f t="shared" si="6"/>
        <v>4210.53</v>
      </c>
      <c r="J118" s="32">
        <v>4000</v>
      </c>
      <c r="K118" s="32">
        <v>0</v>
      </c>
      <c r="L118" s="32">
        <v>0</v>
      </c>
      <c r="M118" s="32">
        <v>210.53</v>
      </c>
      <c r="N118" s="33">
        <v>0</v>
      </c>
    </row>
    <row r="119" spans="1:14" ht="27" customHeight="1" x14ac:dyDescent="0.25">
      <c r="A119" s="44"/>
      <c r="B119" s="27" t="s">
        <v>33</v>
      </c>
      <c r="C119" s="20" t="s">
        <v>42</v>
      </c>
      <c r="D119" s="19" t="s">
        <v>23</v>
      </c>
      <c r="E119" s="17" t="s">
        <v>17</v>
      </c>
      <c r="F119" s="9">
        <v>4</v>
      </c>
      <c r="G119" s="11" t="s">
        <v>26</v>
      </c>
      <c r="H119" s="10" t="s">
        <v>22</v>
      </c>
      <c r="I119" s="32">
        <f t="shared" si="6"/>
        <v>0</v>
      </c>
      <c r="J119" s="32">
        <v>0</v>
      </c>
      <c r="K119" s="32">
        <v>0</v>
      </c>
      <c r="L119" s="32">
        <v>0</v>
      </c>
      <c r="M119" s="32">
        <v>0</v>
      </c>
      <c r="N119" s="33">
        <v>0</v>
      </c>
    </row>
    <row r="120" spans="1:14" ht="25.5" x14ac:dyDescent="0.25">
      <c r="A120" s="44"/>
      <c r="B120" s="27" t="s">
        <v>34</v>
      </c>
      <c r="C120" s="20" t="s">
        <v>43</v>
      </c>
      <c r="D120" s="19" t="s">
        <v>23</v>
      </c>
      <c r="E120" s="17" t="s">
        <v>17</v>
      </c>
      <c r="F120" s="9">
        <v>4</v>
      </c>
      <c r="G120" s="11" t="s">
        <v>26</v>
      </c>
      <c r="H120" s="10" t="s">
        <v>22</v>
      </c>
      <c r="I120" s="32">
        <f t="shared" si="6"/>
        <v>0</v>
      </c>
      <c r="J120" s="32">
        <v>0</v>
      </c>
      <c r="K120" s="32">
        <v>0</v>
      </c>
      <c r="L120" s="32">
        <v>0</v>
      </c>
      <c r="M120" s="32">
        <v>0</v>
      </c>
      <c r="N120" s="33">
        <v>0</v>
      </c>
    </row>
    <row r="121" spans="1:14" x14ac:dyDescent="0.25">
      <c r="A121" s="44"/>
      <c r="B121" s="28" t="s">
        <v>31</v>
      </c>
      <c r="C121" s="21" t="s">
        <v>44</v>
      </c>
      <c r="D121" s="22" t="s">
        <v>23</v>
      </c>
      <c r="E121" s="18" t="s">
        <v>19</v>
      </c>
      <c r="F121" s="7">
        <v>2</v>
      </c>
      <c r="G121" s="6" t="s">
        <v>20</v>
      </c>
      <c r="H121" s="8" t="s">
        <v>27</v>
      </c>
      <c r="I121" s="29">
        <f t="shared" si="6"/>
        <v>800</v>
      </c>
      <c r="J121" s="29">
        <v>680</v>
      </c>
      <c r="K121" s="29">
        <v>60</v>
      </c>
      <c r="L121" s="29">
        <v>25</v>
      </c>
      <c r="M121" s="29">
        <v>35</v>
      </c>
      <c r="N121" s="31">
        <v>0</v>
      </c>
    </row>
    <row r="122" spans="1:14" ht="25.5" x14ac:dyDescent="0.25">
      <c r="A122" s="44"/>
      <c r="B122" s="28" t="s">
        <v>33</v>
      </c>
      <c r="C122" s="21" t="s">
        <v>45</v>
      </c>
      <c r="D122" s="22" t="s">
        <v>23</v>
      </c>
      <c r="E122" s="18" t="s">
        <v>19</v>
      </c>
      <c r="F122" s="7">
        <v>2</v>
      </c>
      <c r="G122" s="6" t="s">
        <v>20</v>
      </c>
      <c r="H122" s="8" t="s">
        <v>27</v>
      </c>
      <c r="I122" s="29">
        <f t="shared" si="6"/>
        <v>1500</v>
      </c>
      <c r="J122" s="29">
        <v>1275</v>
      </c>
      <c r="K122" s="29">
        <v>130</v>
      </c>
      <c r="L122" s="29">
        <v>40</v>
      </c>
      <c r="M122" s="29">
        <v>55</v>
      </c>
      <c r="N122" s="31">
        <v>0</v>
      </c>
    </row>
    <row r="123" spans="1:14" x14ac:dyDescent="0.25">
      <c r="A123" s="44"/>
      <c r="B123" s="28" t="s">
        <v>34</v>
      </c>
      <c r="C123" s="21" t="s">
        <v>46</v>
      </c>
      <c r="D123" s="22" t="s">
        <v>23</v>
      </c>
      <c r="E123" s="18" t="s">
        <v>19</v>
      </c>
      <c r="F123" s="7">
        <v>2</v>
      </c>
      <c r="G123" s="6" t="s">
        <v>20</v>
      </c>
      <c r="H123" s="8" t="s">
        <v>27</v>
      </c>
      <c r="I123" s="29">
        <f t="shared" si="6"/>
        <v>0</v>
      </c>
      <c r="J123" s="29">
        <v>0</v>
      </c>
      <c r="K123" s="29">
        <v>0</v>
      </c>
      <c r="L123" s="29">
        <v>0</v>
      </c>
      <c r="M123" s="29">
        <v>0</v>
      </c>
      <c r="N123" s="31">
        <v>0</v>
      </c>
    </row>
    <row r="124" spans="1:14" x14ac:dyDescent="0.25">
      <c r="A124" s="44"/>
      <c r="B124" s="2" t="s">
        <v>35</v>
      </c>
      <c r="C124" s="23" t="s">
        <v>47</v>
      </c>
      <c r="D124" s="24" t="s">
        <v>23</v>
      </c>
      <c r="E124" s="1" t="s">
        <v>18</v>
      </c>
      <c r="F124" s="3">
        <v>6</v>
      </c>
      <c r="G124" s="5" t="s">
        <v>28</v>
      </c>
      <c r="H124" s="4" t="s">
        <v>29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40">
        <v>0</v>
      </c>
    </row>
    <row r="125" spans="1:14" ht="25.5" x14ac:dyDescent="0.25">
      <c r="A125" s="44"/>
      <c r="B125" s="2" t="s">
        <v>34</v>
      </c>
      <c r="C125" s="23" t="s">
        <v>48</v>
      </c>
      <c r="D125" s="24" t="s">
        <v>23</v>
      </c>
      <c r="E125" s="1" t="s">
        <v>18</v>
      </c>
      <c r="F125" s="3">
        <v>6</v>
      </c>
      <c r="G125" s="5" t="s">
        <v>28</v>
      </c>
      <c r="H125" s="4" t="s">
        <v>29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40">
        <v>0</v>
      </c>
    </row>
    <row r="126" spans="1:14" x14ac:dyDescent="0.25">
      <c r="A126" s="44"/>
      <c r="B126" s="2" t="s">
        <v>36</v>
      </c>
      <c r="C126" s="23" t="s">
        <v>49</v>
      </c>
      <c r="D126" s="24" t="s">
        <v>23</v>
      </c>
      <c r="E126" s="1" t="s">
        <v>18</v>
      </c>
      <c r="F126" s="3">
        <v>6</v>
      </c>
      <c r="G126" s="5" t="s">
        <v>28</v>
      </c>
      <c r="H126" s="4" t="s">
        <v>29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40">
        <v>0</v>
      </c>
    </row>
    <row r="127" spans="1:14" x14ac:dyDescent="0.25">
      <c r="A127" s="44"/>
      <c r="B127" s="2" t="s">
        <v>34</v>
      </c>
      <c r="C127" s="23" t="s">
        <v>50</v>
      </c>
      <c r="D127" s="24" t="s">
        <v>23</v>
      </c>
      <c r="E127" s="1" t="s">
        <v>18</v>
      </c>
      <c r="F127" s="3">
        <v>6</v>
      </c>
      <c r="G127" s="5" t="s">
        <v>28</v>
      </c>
      <c r="H127" s="4" t="s">
        <v>29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40">
        <v>0</v>
      </c>
    </row>
    <row r="128" spans="1:14" x14ac:dyDescent="0.25">
      <c r="A128" s="44"/>
      <c r="B128" s="2" t="s">
        <v>25</v>
      </c>
      <c r="C128" s="23" t="s">
        <v>51</v>
      </c>
      <c r="D128" s="24" t="s">
        <v>23</v>
      </c>
      <c r="E128" s="1" t="s">
        <v>18</v>
      </c>
      <c r="F128" s="3">
        <v>6</v>
      </c>
      <c r="G128" s="5" t="s">
        <v>28</v>
      </c>
      <c r="H128" s="4" t="s">
        <v>29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40">
        <v>0</v>
      </c>
    </row>
    <row r="129" spans="1:14" x14ac:dyDescent="0.25">
      <c r="A129" s="44"/>
      <c r="B129" s="2" t="s">
        <v>24</v>
      </c>
      <c r="C129" s="23" t="s">
        <v>52</v>
      </c>
      <c r="D129" s="24" t="s">
        <v>23</v>
      </c>
      <c r="E129" s="1" t="s">
        <v>18</v>
      </c>
      <c r="F129" s="3">
        <v>6</v>
      </c>
      <c r="G129" s="5" t="s">
        <v>28</v>
      </c>
      <c r="H129" s="4" t="s">
        <v>29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40">
        <v>0</v>
      </c>
    </row>
    <row r="130" spans="1:14" x14ac:dyDescent="0.25">
      <c r="A130" s="44"/>
      <c r="B130" s="2" t="s">
        <v>20</v>
      </c>
      <c r="C130" s="23" t="s">
        <v>53</v>
      </c>
      <c r="D130" s="24" t="s">
        <v>23</v>
      </c>
      <c r="E130" s="1" t="s">
        <v>18</v>
      </c>
      <c r="F130" s="3">
        <v>6</v>
      </c>
      <c r="G130" s="5" t="s">
        <v>28</v>
      </c>
      <c r="H130" s="4" t="s">
        <v>29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40">
        <v>0</v>
      </c>
    </row>
    <row r="131" spans="1:14" x14ac:dyDescent="0.25">
      <c r="A131" s="44"/>
      <c r="B131" s="2"/>
      <c r="C131" s="23" t="s">
        <v>54</v>
      </c>
      <c r="D131" s="24" t="s">
        <v>23</v>
      </c>
      <c r="E131" s="1" t="s">
        <v>18</v>
      </c>
      <c r="F131" s="3">
        <v>6</v>
      </c>
      <c r="G131" s="5" t="s">
        <v>28</v>
      </c>
      <c r="H131" s="4" t="s">
        <v>30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40">
        <v>0</v>
      </c>
    </row>
    <row r="133" spans="1:14" x14ac:dyDescent="0.25">
      <c r="B133" s="51" t="s">
        <v>37</v>
      </c>
      <c r="C133" s="51"/>
      <c r="D133" s="51"/>
      <c r="E133" s="51"/>
      <c r="F133" s="51"/>
      <c r="G133" s="51"/>
      <c r="H133" s="51"/>
      <c r="I133" s="51"/>
    </row>
    <row r="134" spans="1:14" x14ac:dyDescent="0.25">
      <c r="B134" s="53">
        <v>2021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ht="15" customHeight="1" x14ac:dyDescent="0.25">
      <c r="A135" s="50"/>
      <c r="B135" s="54" t="s">
        <v>0</v>
      </c>
      <c r="C135" s="54" t="s">
        <v>1</v>
      </c>
      <c r="D135" s="54" t="s">
        <v>2</v>
      </c>
      <c r="E135" s="54" t="s">
        <v>8</v>
      </c>
      <c r="F135" s="54"/>
      <c r="G135" s="54"/>
      <c r="H135" s="54"/>
      <c r="I135" s="54"/>
      <c r="J135" s="54" t="s">
        <v>7</v>
      </c>
      <c r="K135" s="54"/>
      <c r="L135" s="54"/>
      <c r="M135" s="54"/>
      <c r="N135" s="54" t="s">
        <v>15</v>
      </c>
    </row>
    <row r="136" spans="1:14" x14ac:dyDescent="0.25">
      <c r="A136" s="50"/>
      <c r="B136" s="54"/>
      <c r="C136" s="54"/>
      <c r="D136" s="54"/>
      <c r="E136" s="58" t="s">
        <v>3</v>
      </c>
      <c r="F136" s="52" t="s">
        <v>4</v>
      </c>
      <c r="G136" s="52" t="s">
        <v>5</v>
      </c>
      <c r="H136" s="52" t="s">
        <v>6</v>
      </c>
      <c r="I136" s="52" t="s">
        <v>16</v>
      </c>
      <c r="J136" s="52" t="s">
        <v>9</v>
      </c>
      <c r="K136" s="52"/>
      <c r="L136" s="52" t="s">
        <v>12</v>
      </c>
      <c r="M136" s="52"/>
      <c r="N136" s="54"/>
    </row>
    <row r="137" spans="1:14" ht="90" x14ac:dyDescent="0.25">
      <c r="A137" s="50"/>
      <c r="B137" s="54"/>
      <c r="C137" s="54"/>
      <c r="D137" s="54"/>
      <c r="E137" s="58"/>
      <c r="F137" s="52"/>
      <c r="G137" s="52"/>
      <c r="H137" s="52"/>
      <c r="I137" s="52"/>
      <c r="J137" s="15" t="s">
        <v>10</v>
      </c>
      <c r="K137" s="15" t="s">
        <v>11</v>
      </c>
      <c r="L137" s="16" t="s">
        <v>13</v>
      </c>
      <c r="M137" s="15" t="s">
        <v>14</v>
      </c>
      <c r="N137" s="54"/>
    </row>
    <row r="138" spans="1:14" ht="30" x14ac:dyDescent="0.25">
      <c r="A138" s="43"/>
      <c r="B138" s="26" t="s">
        <v>38</v>
      </c>
      <c r="C138" s="45" t="s">
        <v>39</v>
      </c>
      <c r="D138" s="19" t="s">
        <v>23</v>
      </c>
      <c r="E138" s="17" t="s">
        <v>17</v>
      </c>
      <c r="F138" s="9">
        <v>4</v>
      </c>
      <c r="G138" s="11" t="s">
        <v>26</v>
      </c>
      <c r="H138" s="10" t="s">
        <v>22</v>
      </c>
      <c r="I138" s="32">
        <f>SUM(J138:M138)</f>
        <v>0</v>
      </c>
      <c r="J138" s="32">
        <v>0</v>
      </c>
      <c r="K138" s="32">
        <v>0</v>
      </c>
      <c r="L138" s="32">
        <v>0</v>
      </c>
      <c r="M138" s="32">
        <v>0</v>
      </c>
      <c r="N138" s="33">
        <v>0</v>
      </c>
    </row>
    <row r="139" spans="1:14" ht="30" x14ac:dyDescent="0.25">
      <c r="A139" s="48"/>
      <c r="B139" s="42" t="s">
        <v>31</v>
      </c>
      <c r="C139" s="49" t="s">
        <v>40</v>
      </c>
      <c r="D139" s="19" t="s">
        <v>23</v>
      </c>
      <c r="E139" s="17" t="s">
        <v>17</v>
      </c>
      <c r="F139" s="9">
        <v>4</v>
      </c>
      <c r="G139" s="11" t="s">
        <v>26</v>
      </c>
      <c r="H139" s="10" t="s">
        <v>22</v>
      </c>
      <c r="I139" s="32">
        <f t="shared" ref="I139:I145" si="7">SUM(J139:M139)</f>
        <v>0</v>
      </c>
      <c r="J139" s="32">
        <v>0</v>
      </c>
      <c r="K139" s="32">
        <v>0</v>
      </c>
      <c r="L139" s="32">
        <v>0</v>
      </c>
      <c r="M139" s="32">
        <v>0</v>
      </c>
      <c r="N139" s="33">
        <v>0</v>
      </c>
    </row>
    <row r="140" spans="1:14" x14ac:dyDescent="0.25">
      <c r="A140" s="43"/>
      <c r="B140" s="26" t="s">
        <v>32</v>
      </c>
      <c r="C140" s="45" t="s">
        <v>41</v>
      </c>
      <c r="D140" s="19" t="s">
        <v>23</v>
      </c>
      <c r="E140" s="17" t="s">
        <v>17</v>
      </c>
      <c r="F140" s="9">
        <v>4</v>
      </c>
      <c r="G140" s="11" t="s">
        <v>26</v>
      </c>
      <c r="H140" s="10" t="s">
        <v>22</v>
      </c>
      <c r="I140" s="32">
        <f t="shared" si="7"/>
        <v>0</v>
      </c>
      <c r="J140" s="32">
        <v>0</v>
      </c>
      <c r="K140" s="32">
        <v>0</v>
      </c>
      <c r="L140" s="32">
        <v>0</v>
      </c>
      <c r="M140" s="32">
        <v>0</v>
      </c>
      <c r="N140" s="33">
        <v>0</v>
      </c>
    </row>
    <row r="141" spans="1:14" ht="30" customHeight="1" x14ac:dyDescent="0.25">
      <c r="A141" s="44"/>
      <c r="B141" s="27" t="s">
        <v>33</v>
      </c>
      <c r="C141" s="20" t="s">
        <v>42</v>
      </c>
      <c r="D141" s="19" t="s">
        <v>23</v>
      </c>
      <c r="E141" s="17" t="s">
        <v>17</v>
      </c>
      <c r="F141" s="9">
        <v>4</v>
      </c>
      <c r="G141" s="11" t="s">
        <v>26</v>
      </c>
      <c r="H141" s="10" t="s">
        <v>22</v>
      </c>
      <c r="I141" s="32">
        <f t="shared" si="7"/>
        <v>0</v>
      </c>
      <c r="J141" s="32">
        <v>0</v>
      </c>
      <c r="K141" s="32">
        <v>0</v>
      </c>
      <c r="L141" s="32">
        <v>0</v>
      </c>
      <c r="M141" s="32">
        <v>0</v>
      </c>
      <c r="N141" s="33">
        <v>0</v>
      </c>
    </row>
    <row r="142" spans="1:14" ht="25.5" x14ac:dyDescent="0.25">
      <c r="A142" s="44"/>
      <c r="B142" s="27" t="s">
        <v>34</v>
      </c>
      <c r="C142" s="20" t="s">
        <v>43</v>
      </c>
      <c r="D142" s="19" t="s">
        <v>23</v>
      </c>
      <c r="E142" s="17" t="s">
        <v>17</v>
      </c>
      <c r="F142" s="9">
        <v>4</v>
      </c>
      <c r="G142" s="11" t="s">
        <v>26</v>
      </c>
      <c r="H142" s="10" t="s">
        <v>22</v>
      </c>
      <c r="I142" s="32">
        <f>SUM(J142:M142)</f>
        <v>1127.3699999999999</v>
      </c>
      <c r="J142" s="32">
        <v>1071</v>
      </c>
      <c r="K142" s="32">
        <v>0</v>
      </c>
      <c r="L142" s="32">
        <v>0</v>
      </c>
      <c r="M142" s="32">
        <v>56.37</v>
      </c>
      <c r="N142" s="33">
        <v>0</v>
      </c>
    </row>
    <row r="143" spans="1:14" x14ac:dyDescent="0.25">
      <c r="A143" s="44"/>
      <c r="B143" s="28" t="s">
        <v>31</v>
      </c>
      <c r="C143" s="21" t="s">
        <v>44</v>
      </c>
      <c r="D143" s="22" t="s">
        <v>23</v>
      </c>
      <c r="E143" s="18" t="s">
        <v>19</v>
      </c>
      <c r="F143" s="7">
        <v>2</v>
      </c>
      <c r="G143" s="6" t="s">
        <v>20</v>
      </c>
      <c r="H143" s="8" t="s">
        <v>27</v>
      </c>
      <c r="I143" s="29">
        <f t="shared" si="7"/>
        <v>500</v>
      </c>
      <c r="J143" s="29">
        <v>425</v>
      </c>
      <c r="K143" s="29">
        <v>40</v>
      </c>
      <c r="L143" s="29">
        <v>15</v>
      </c>
      <c r="M143" s="29">
        <v>20</v>
      </c>
      <c r="N143" s="31">
        <v>0</v>
      </c>
    </row>
    <row r="144" spans="1:14" ht="25.5" x14ac:dyDescent="0.25">
      <c r="A144" s="44"/>
      <c r="B144" s="28" t="s">
        <v>33</v>
      </c>
      <c r="C144" s="21" t="s">
        <v>45</v>
      </c>
      <c r="D144" s="22" t="s">
        <v>23</v>
      </c>
      <c r="E144" s="18" t="s">
        <v>19</v>
      </c>
      <c r="F144" s="7">
        <v>2</v>
      </c>
      <c r="G144" s="6" t="s">
        <v>20</v>
      </c>
      <c r="H144" s="8" t="s">
        <v>27</v>
      </c>
      <c r="I144" s="29">
        <f t="shared" si="7"/>
        <v>680</v>
      </c>
      <c r="J144" s="29">
        <v>578</v>
      </c>
      <c r="K144" s="29">
        <v>60</v>
      </c>
      <c r="L144" s="29">
        <v>18</v>
      </c>
      <c r="M144" s="29">
        <v>24</v>
      </c>
      <c r="N144" s="31">
        <v>0</v>
      </c>
    </row>
    <row r="145" spans="1:14" x14ac:dyDescent="0.25">
      <c r="A145" s="44"/>
      <c r="B145" s="28" t="s">
        <v>34</v>
      </c>
      <c r="C145" s="21" t="s">
        <v>46</v>
      </c>
      <c r="D145" s="22" t="s">
        <v>23</v>
      </c>
      <c r="E145" s="18" t="s">
        <v>19</v>
      </c>
      <c r="F145" s="7">
        <v>2</v>
      </c>
      <c r="G145" s="6" t="s">
        <v>20</v>
      </c>
      <c r="H145" s="8" t="s">
        <v>27</v>
      </c>
      <c r="I145" s="29">
        <f t="shared" si="7"/>
        <v>0</v>
      </c>
      <c r="J145" s="29">
        <v>0</v>
      </c>
      <c r="K145" s="29">
        <v>0</v>
      </c>
      <c r="L145" s="29">
        <v>0</v>
      </c>
      <c r="M145" s="29">
        <v>0</v>
      </c>
      <c r="N145" s="31">
        <v>0</v>
      </c>
    </row>
    <row r="146" spans="1:14" x14ac:dyDescent="0.25">
      <c r="A146" s="44"/>
      <c r="B146" s="2" t="s">
        <v>35</v>
      </c>
      <c r="C146" s="23" t="s">
        <v>47</v>
      </c>
      <c r="D146" s="24" t="s">
        <v>23</v>
      </c>
      <c r="E146" s="1" t="s">
        <v>18</v>
      </c>
      <c r="F146" s="3">
        <v>6</v>
      </c>
      <c r="G146" s="5" t="s">
        <v>28</v>
      </c>
      <c r="H146" s="4" t="s">
        <v>29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40">
        <v>0</v>
      </c>
    </row>
    <row r="147" spans="1:14" ht="25.5" x14ac:dyDescent="0.25">
      <c r="A147" s="44"/>
      <c r="B147" s="2" t="s">
        <v>34</v>
      </c>
      <c r="C147" s="23" t="s">
        <v>48</v>
      </c>
      <c r="D147" s="24" t="s">
        <v>23</v>
      </c>
      <c r="E147" s="1" t="s">
        <v>18</v>
      </c>
      <c r="F147" s="3">
        <v>6</v>
      </c>
      <c r="G147" s="5" t="s">
        <v>28</v>
      </c>
      <c r="H147" s="4" t="s">
        <v>29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40">
        <v>0</v>
      </c>
    </row>
    <row r="148" spans="1:14" x14ac:dyDescent="0.25">
      <c r="A148" s="44"/>
      <c r="B148" s="2" t="s">
        <v>36</v>
      </c>
      <c r="C148" s="23" t="s">
        <v>49</v>
      </c>
      <c r="D148" s="24" t="s">
        <v>23</v>
      </c>
      <c r="E148" s="1" t="s">
        <v>18</v>
      </c>
      <c r="F148" s="3">
        <v>6</v>
      </c>
      <c r="G148" s="5" t="s">
        <v>28</v>
      </c>
      <c r="H148" s="4" t="s">
        <v>29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40">
        <v>0</v>
      </c>
    </row>
    <row r="149" spans="1:14" x14ac:dyDescent="0.25">
      <c r="A149" s="44"/>
      <c r="B149" s="2" t="s">
        <v>34</v>
      </c>
      <c r="C149" s="23" t="s">
        <v>50</v>
      </c>
      <c r="D149" s="24" t="s">
        <v>23</v>
      </c>
      <c r="E149" s="1" t="s">
        <v>18</v>
      </c>
      <c r="F149" s="3">
        <v>6</v>
      </c>
      <c r="G149" s="5" t="s">
        <v>28</v>
      </c>
      <c r="H149" s="4" t="s">
        <v>29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40">
        <v>0</v>
      </c>
    </row>
    <row r="150" spans="1:14" x14ac:dyDescent="0.25">
      <c r="A150" s="44"/>
      <c r="B150" s="2" t="s">
        <v>25</v>
      </c>
      <c r="C150" s="23" t="s">
        <v>51</v>
      </c>
      <c r="D150" s="24" t="s">
        <v>23</v>
      </c>
      <c r="E150" s="1" t="s">
        <v>18</v>
      </c>
      <c r="F150" s="3">
        <v>6</v>
      </c>
      <c r="G150" s="5" t="s">
        <v>28</v>
      </c>
      <c r="H150" s="4" t="s">
        <v>29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40">
        <v>0</v>
      </c>
    </row>
    <row r="151" spans="1:14" x14ac:dyDescent="0.25">
      <c r="A151" s="44"/>
      <c r="B151" s="2" t="s">
        <v>24</v>
      </c>
      <c r="C151" s="23" t="s">
        <v>52</v>
      </c>
      <c r="D151" s="24" t="s">
        <v>23</v>
      </c>
      <c r="E151" s="1" t="s">
        <v>18</v>
      </c>
      <c r="F151" s="3">
        <v>6</v>
      </c>
      <c r="G151" s="5" t="s">
        <v>28</v>
      </c>
      <c r="H151" s="4" t="s">
        <v>29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40">
        <v>0</v>
      </c>
    </row>
    <row r="152" spans="1:14" x14ac:dyDescent="0.25">
      <c r="A152" s="44"/>
      <c r="B152" s="2" t="s">
        <v>20</v>
      </c>
      <c r="C152" s="23" t="s">
        <v>53</v>
      </c>
      <c r="D152" s="24" t="s">
        <v>23</v>
      </c>
      <c r="E152" s="1" t="s">
        <v>18</v>
      </c>
      <c r="F152" s="3">
        <v>6</v>
      </c>
      <c r="G152" s="5" t="s">
        <v>28</v>
      </c>
      <c r="H152" s="4" t="s">
        <v>29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40">
        <v>0</v>
      </c>
    </row>
    <row r="153" spans="1:14" x14ac:dyDescent="0.25">
      <c r="A153" s="44"/>
      <c r="B153" s="2"/>
      <c r="C153" s="23" t="s">
        <v>54</v>
      </c>
      <c r="D153" s="24" t="s">
        <v>23</v>
      </c>
      <c r="E153" s="1" t="s">
        <v>18</v>
      </c>
      <c r="F153" s="3">
        <v>6</v>
      </c>
      <c r="G153" s="5" t="s">
        <v>28</v>
      </c>
      <c r="H153" s="4" t="s">
        <v>30</v>
      </c>
      <c r="I153" s="39">
        <v>468.89</v>
      </c>
      <c r="J153" s="39">
        <v>316.5</v>
      </c>
      <c r="K153" s="39">
        <v>105.5</v>
      </c>
      <c r="L153" s="39">
        <v>0</v>
      </c>
      <c r="M153" s="39">
        <v>46.89</v>
      </c>
      <c r="N153" s="40">
        <v>0</v>
      </c>
    </row>
    <row r="155" spans="1:14" x14ac:dyDescent="0.25">
      <c r="B155" s="51" t="s">
        <v>37</v>
      </c>
      <c r="C155" s="51"/>
      <c r="D155" s="51"/>
      <c r="E155" s="51"/>
      <c r="F155" s="51"/>
      <c r="G155" s="51"/>
      <c r="H155" s="51"/>
      <c r="I155" s="51"/>
    </row>
    <row r="156" spans="1:14" x14ac:dyDescent="0.25">
      <c r="B156" s="53">
        <v>2022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</row>
    <row r="157" spans="1:14" ht="15" customHeight="1" x14ac:dyDescent="0.25">
      <c r="A157" s="50"/>
      <c r="B157" s="54" t="s">
        <v>0</v>
      </c>
      <c r="C157" s="54" t="s">
        <v>1</v>
      </c>
      <c r="D157" s="54" t="s">
        <v>2</v>
      </c>
      <c r="E157" s="54" t="s">
        <v>8</v>
      </c>
      <c r="F157" s="54"/>
      <c r="G157" s="54"/>
      <c r="H157" s="54"/>
      <c r="I157" s="54"/>
      <c r="J157" s="54" t="s">
        <v>7</v>
      </c>
      <c r="K157" s="54"/>
      <c r="L157" s="54"/>
      <c r="M157" s="54"/>
      <c r="N157" s="54" t="s">
        <v>15</v>
      </c>
    </row>
    <row r="158" spans="1:14" x14ac:dyDescent="0.25">
      <c r="A158" s="50"/>
      <c r="B158" s="54"/>
      <c r="C158" s="54"/>
      <c r="D158" s="54"/>
      <c r="E158" s="58" t="s">
        <v>3</v>
      </c>
      <c r="F158" s="52" t="s">
        <v>4</v>
      </c>
      <c r="G158" s="52" t="s">
        <v>5</v>
      </c>
      <c r="H158" s="52" t="s">
        <v>6</v>
      </c>
      <c r="I158" s="52" t="s">
        <v>16</v>
      </c>
      <c r="J158" s="52" t="s">
        <v>9</v>
      </c>
      <c r="K158" s="52"/>
      <c r="L158" s="52" t="s">
        <v>12</v>
      </c>
      <c r="M158" s="52"/>
      <c r="N158" s="54"/>
    </row>
    <row r="159" spans="1:14" ht="90" x14ac:dyDescent="0.25">
      <c r="A159" s="50"/>
      <c r="B159" s="54"/>
      <c r="C159" s="54"/>
      <c r="D159" s="54"/>
      <c r="E159" s="58"/>
      <c r="F159" s="52"/>
      <c r="G159" s="52"/>
      <c r="H159" s="52"/>
      <c r="I159" s="52"/>
      <c r="J159" s="15" t="s">
        <v>10</v>
      </c>
      <c r="K159" s="15" t="s">
        <v>11</v>
      </c>
      <c r="L159" s="16" t="s">
        <v>13</v>
      </c>
      <c r="M159" s="15" t="s">
        <v>14</v>
      </c>
      <c r="N159" s="54"/>
    </row>
    <row r="160" spans="1:14" ht="30" x14ac:dyDescent="0.25">
      <c r="A160" s="43"/>
      <c r="B160" s="26" t="s">
        <v>38</v>
      </c>
      <c r="C160" s="45" t="s">
        <v>39</v>
      </c>
      <c r="D160" s="19" t="s">
        <v>23</v>
      </c>
      <c r="E160" s="17" t="s">
        <v>17</v>
      </c>
      <c r="F160" s="9">
        <v>4</v>
      </c>
      <c r="G160" s="11" t="s">
        <v>26</v>
      </c>
      <c r="H160" s="10" t="s">
        <v>22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3">
        <v>0</v>
      </c>
    </row>
    <row r="161" spans="1:14" ht="30" x14ac:dyDescent="0.25">
      <c r="A161" s="48"/>
      <c r="B161" s="42" t="s">
        <v>31</v>
      </c>
      <c r="C161" s="49" t="s">
        <v>40</v>
      </c>
      <c r="D161" s="19" t="s">
        <v>23</v>
      </c>
      <c r="E161" s="17" t="s">
        <v>17</v>
      </c>
      <c r="F161" s="9">
        <v>4</v>
      </c>
      <c r="G161" s="11" t="s">
        <v>26</v>
      </c>
      <c r="H161" s="10" t="s">
        <v>22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3">
        <v>0</v>
      </c>
    </row>
    <row r="162" spans="1:14" x14ac:dyDescent="0.25">
      <c r="A162" s="43"/>
      <c r="B162" s="26" t="s">
        <v>32</v>
      </c>
      <c r="C162" s="45" t="s">
        <v>41</v>
      </c>
      <c r="D162" s="19" t="s">
        <v>23</v>
      </c>
      <c r="E162" s="17" t="s">
        <v>17</v>
      </c>
      <c r="F162" s="9">
        <v>4</v>
      </c>
      <c r="G162" s="11" t="s">
        <v>26</v>
      </c>
      <c r="H162" s="10" t="s">
        <v>22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3">
        <v>0</v>
      </c>
    </row>
    <row r="163" spans="1:14" ht="27.75" customHeight="1" x14ac:dyDescent="0.25">
      <c r="A163" s="44"/>
      <c r="B163" s="27" t="s">
        <v>33</v>
      </c>
      <c r="C163" s="20" t="s">
        <v>42</v>
      </c>
      <c r="D163" s="19" t="s">
        <v>23</v>
      </c>
      <c r="E163" s="17" t="s">
        <v>17</v>
      </c>
      <c r="F163" s="9">
        <v>4</v>
      </c>
      <c r="G163" s="11" t="s">
        <v>26</v>
      </c>
      <c r="H163" s="10" t="s">
        <v>22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3">
        <v>0</v>
      </c>
    </row>
    <row r="164" spans="1:14" ht="25.5" x14ac:dyDescent="0.25">
      <c r="A164" s="44"/>
      <c r="B164" s="27" t="s">
        <v>34</v>
      </c>
      <c r="C164" s="20" t="s">
        <v>43</v>
      </c>
      <c r="D164" s="19" t="s">
        <v>23</v>
      </c>
      <c r="E164" s="17" t="s">
        <v>17</v>
      </c>
      <c r="F164" s="9">
        <v>4</v>
      </c>
      <c r="G164" s="11" t="s">
        <v>26</v>
      </c>
      <c r="H164" s="10" t="s">
        <v>22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3">
        <v>0</v>
      </c>
    </row>
    <row r="165" spans="1:14" x14ac:dyDescent="0.25">
      <c r="A165" s="44"/>
      <c r="B165" s="28" t="s">
        <v>31</v>
      </c>
      <c r="C165" s="21" t="s">
        <v>44</v>
      </c>
      <c r="D165" s="22" t="s">
        <v>23</v>
      </c>
      <c r="E165" s="18" t="s">
        <v>19</v>
      </c>
      <c r="F165" s="7">
        <v>2</v>
      </c>
      <c r="G165" s="6" t="s">
        <v>20</v>
      </c>
      <c r="H165" s="8" t="s">
        <v>27</v>
      </c>
      <c r="I165" s="29">
        <f>SUM(J165:M165)</f>
        <v>500</v>
      </c>
      <c r="J165" s="29">
        <v>425</v>
      </c>
      <c r="K165" s="29">
        <v>40</v>
      </c>
      <c r="L165" s="29">
        <v>20</v>
      </c>
      <c r="M165" s="29">
        <v>15</v>
      </c>
      <c r="N165" s="31">
        <v>0</v>
      </c>
    </row>
    <row r="166" spans="1:14" ht="25.5" x14ac:dyDescent="0.25">
      <c r="A166" s="44"/>
      <c r="B166" s="28" t="s">
        <v>33</v>
      </c>
      <c r="C166" s="21" t="s">
        <v>45</v>
      </c>
      <c r="D166" s="22" t="s">
        <v>23</v>
      </c>
      <c r="E166" s="18" t="s">
        <v>19</v>
      </c>
      <c r="F166" s="7">
        <v>2</v>
      </c>
      <c r="G166" s="6" t="s">
        <v>20</v>
      </c>
      <c r="H166" s="8" t="s">
        <v>27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31">
        <v>0</v>
      </c>
    </row>
    <row r="167" spans="1:14" x14ac:dyDescent="0.25">
      <c r="A167" s="44"/>
      <c r="B167" s="28" t="s">
        <v>34</v>
      </c>
      <c r="C167" s="21" t="s">
        <v>46</v>
      </c>
      <c r="D167" s="22" t="s">
        <v>23</v>
      </c>
      <c r="E167" s="18" t="s">
        <v>19</v>
      </c>
      <c r="F167" s="7">
        <v>2</v>
      </c>
      <c r="G167" s="6" t="s">
        <v>20</v>
      </c>
      <c r="H167" s="8" t="s">
        <v>27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31">
        <v>0</v>
      </c>
    </row>
    <row r="168" spans="1:14" x14ac:dyDescent="0.25">
      <c r="A168" s="44"/>
      <c r="B168" s="2" t="s">
        <v>35</v>
      </c>
      <c r="C168" s="23" t="s">
        <v>47</v>
      </c>
      <c r="D168" s="24" t="s">
        <v>23</v>
      </c>
      <c r="E168" s="1" t="s">
        <v>18</v>
      </c>
      <c r="F168" s="3">
        <v>6</v>
      </c>
      <c r="G168" s="5" t="s">
        <v>28</v>
      </c>
      <c r="H168" s="4" t="s">
        <v>29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40">
        <v>0</v>
      </c>
    </row>
    <row r="169" spans="1:14" ht="25.5" x14ac:dyDescent="0.25">
      <c r="A169" s="44"/>
      <c r="B169" s="2" t="s">
        <v>34</v>
      </c>
      <c r="C169" s="23" t="s">
        <v>48</v>
      </c>
      <c r="D169" s="24" t="s">
        <v>23</v>
      </c>
      <c r="E169" s="1" t="s">
        <v>18</v>
      </c>
      <c r="F169" s="3">
        <v>6</v>
      </c>
      <c r="G169" s="5" t="s">
        <v>28</v>
      </c>
      <c r="H169" s="4" t="s">
        <v>29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40">
        <v>0</v>
      </c>
    </row>
    <row r="170" spans="1:14" x14ac:dyDescent="0.25">
      <c r="A170" s="44"/>
      <c r="B170" s="2" t="s">
        <v>36</v>
      </c>
      <c r="C170" s="23" t="s">
        <v>49</v>
      </c>
      <c r="D170" s="24" t="s">
        <v>23</v>
      </c>
      <c r="E170" s="1" t="s">
        <v>18</v>
      </c>
      <c r="F170" s="3">
        <v>6</v>
      </c>
      <c r="G170" s="5" t="s">
        <v>28</v>
      </c>
      <c r="H170" s="4" t="s">
        <v>29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  <c r="N170" s="40">
        <v>0</v>
      </c>
    </row>
    <row r="171" spans="1:14" x14ac:dyDescent="0.25">
      <c r="A171" s="44"/>
      <c r="B171" s="2" t="s">
        <v>34</v>
      </c>
      <c r="C171" s="23" t="s">
        <v>50</v>
      </c>
      <c r="D171" s="24" t="s">
        <v>23</v>
      </c>
      <c r="E171" s="1" t="s">
        <v>18</v>
      </c>
      <c r="F171" s="3">
        <v>6</v>
      </c>
      <c r="G171" s="5" t="s">
        <v>28</v>
      </c>
      <c r="H171" s="4" t="s">
        <v>29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40">
        <v>0</v>
      </c>
    </row>
    <row r="172" spans="1:14" x14ac:dyDescent="0.25">
      <c r="A172" s="44"/>
      <c r="B172" s="2" t="s">
        <v>25</v>
      </c>
      <c r="C172" s="23" t="s">
        <v>51</v>
      </c>
      <c r="D172" s="24" t="s">
        <v>23</v>
      </c>
      <c r="E172" s="1" t="s">
        <v>18</v>
      </c>
      <c r="F172" s="3">
        <v>6</v>
      </c>
      <c r="G172" s="5" t="s">
        <v>28</v>
      </c>
      <c r="H172" s="4" t="s">
        <v>29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40">
        <v>0</v>
      </c>
    </row>
    <row r="173" spans="1:14" x14ac:dyDescent="0.25">
      <c r="A173" s="44"/>
      <c r="B173" s="2" t="s">
        <v>24</v>
      </c>
      <c r="C173" s="23" t="s">
        <v>52</v>
      </c>
      <c r="D173" s="24" t="s">
        <v>23</v>
      </c>
      <c r="E173" s="1" t="s">
        <v>18</v>
      </c>
      <c r="F173" s="3">
        <v>6</v>
      </c>
      <c r="G173" s="5" t="s">
        <v>28</v>
      </c>
      <c r="H173" s="4" t="s">
        <v>29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40">
        <v>0</v>
      </c>
    </row>
    <row r="174" spans="1:14" x14ac:dyDescent="0.25">
      <c r="A174" s="44"/>
      <c r="B174" s="2" t="s">
        <v>20</v>
      </c>
      <c r="C174" s="23" t="s">
        <v>53</v>
      </c>
      <c r="D174" s="24" t="s">
        <v>23</v>
      </c>
      <c r="E174" s="1" t="s">
        <v>18</v>
      </c>
      <c r="F174" s="3">
        <v>6</v>
      </c>
      <c r="G174" s="5" t="s">
        <v>28</v>
      </c>
      <c r="H174" s="4" t="s">
        <v>29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40">
        <v>0</v>
      </c>
    </row>
    <row r="175" spans="1:14" x14ac:dyDescent="0.25">
      <c r="A175" s="44"/>
      <c r="B175" s="2"/>
      <c r="C175" s="23" t="s">
        <v>54</v>
      </c>
      <c r="D175" s="24" t="s">
        <v>23</v>
      </c>
      <c r="E175" s="1" t="s">
        <v>18</v>
      </c>
      <c r="F175" s="3">
        <v>6</v>
      </c>
      <c r="G175" s="5" t="s">
        <v>28</v>
      </c>
      <c r="H175" s="4" t="s">
        <v>30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40">
        <v>0</v>
      </c>
    </row>
    <row r="177" spans="1:14" x14ac:dyDescent="0.25">
      <c r="B177" s="51" t="s">
        <v>37</v>
      </c>
      <c r="C177" s="51"/>
      <c r="D177" s="51"/>
      <c r="E177" s="51"/>
      <c r="F177" s="51"/>
      <c r="G177" s="51"/>
      <c r="H177" s="51"/>
      <c r="I177" s="51"/>
    </row>
    <row r="178" spans="1:14" x14ac:dyDescent="0.25">
      <c r="B178" s="53">
        <v>2023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</row>
    <row r="179" spans="1:14" ht="14.45" customHeight="1" x14ac:dyDescent="0.25">
      <c r="A179" s="50"/>
      <c r="B179" s="54" t="s">
        <v>0</v>
      </c>
      <c r="C179" s="54" t="s">
        <v>1</v>
      </c>
      <c r="D179" s="54" t="s">
        <v>2</v>
      </c>
      <c r="E179" s="54" t="s">
        <v>8</v>
      </c>
      <c r="F179" s="54"/>
      <c r="G179" s="54"/>
      <c r="H179" s="54"/>
      <c r="I179" s="54"/>
      <c r="J179" s="54" t="s">
        <v>7</v>
      </c>
      <c r="K179" s="54"/>
      <c r="L179" s="54"/>
      <c r="M179" s="54"/>
      <c r="N179" s="55" t="s">
        <v>15</v>
      </c>
    </row>
    <row r="180" spans="1:14" x14ac:dyDescent="0.25">
      <c r="A180" s="50"/>
      <c r="B180" s="54"/>
      <c r="C180" s="54"/>
      <c r="D180" s="54"/>
      <c r="E180" s="58" t="s">
        <v>3</v>
      </c>
      <c r="F180" s="52" t="s">
        <v>4</v>
      </c>
      <c r="G180" s="52" t="s">
        <v>5</v>
      </c>
      <c r="H180" s="52" t="s">
        <v>6</v>
      </c>
      <c r="I180" s="52" t="s">
        <v>16</v>
      </c>
      <c r="J180" s="52" t="s">
        <v>9</v>
      </c>
      <c r="K180" s="52"/>
      <c r="L180" s="52" t="s">
        <v>12</v>
      </c>
      <c r="M180" s="52"/>
      <c r="N180" s="56"/>
    </row>
    <row r="181" spans="1:14" ht="90" x14ac:dyDescent="0.25">
      <c r="A181" s="50"/>
      <c r="B181" s="54"/>
      <c r="C181" s="54"/>
      <c r="D181" s="54"/>
      <c r="E181" s="58"/>
      <c r="F181" s="52"/>
      <c r="G181" s="52"/>
      <c r="H181" s="52"/>
      <c r="I181" s="52"/>
      <c r="J181" s="15" t="s">
        <v>10</v>
      </c>
      <c r="K181" s="15" t="s">
        <v>11</v>
      </c>
      <c r="L181" s="16" t="s">
        <v>13</v>
      </c>
      <c r="M181" s="15" t="s">
        <v>14</v>
      </c>
      <c r="N181" s="57"/>
    </row>
    <row r="182" spans="1:14" ht="30" x14ac:dyDescent="0.25">
      <c r="A182" s="43"/>
      <c r="B182" s="26" t="s">
        <v>38</v>
      </c>
      <c r="C182" s="45" t="s">
        <v>39</v>
      </c>
      <c r="D182" s="19" t="s">
        <v>23</v>
      </c>
      <c r="E182" s="17" t="s">
        <v>17</v>
      </c>
      <c r="F182" s="9">
        <v>4</v>
      </c>
      <c r="G182" s="11" t="s">
        <v>26</v>
      </c>
      <c r="H182" s="10" t="s">
        <v>22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5">
        <v>0</v>
      </c>
    </row>
    <row r="183" spans="1:14" ht="30" x14ac:dyDescent="0.25">
      <c r="A183" s="48"/>
      <c r="B183" s="42" t="s">
        <v>31</v>
      </c>
      <c r="C183" s="49" t="s">
        <v>40</v>
      </c>
      <c r="D183" s="19" t="s">
        <v>23</v>
      </c>
      <c r="E183" s="17" t="s">
        <v>17</v>
      </c>
      <c r="F183" s="9">
        <v>4</v>
      </c>
      <c r="G183" s="11" t="s">
        <v>26</v>
      </c>
      <c r="H183" s="10" t="s">
        <v>22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5">
        <v>0</v>
      </c>
    </row>
    <row r="184" spans="1:14" x14ac:dyDescent="0.25">
      <c r="A184" s="43"/>
      <c r="B184" s="26" t="s">
        <v>32</v>
      </c>
      <c r="C184" s="45" t="s">
        <v>41</v>
      </c>
      <c r="D184" s="19" t="s">
        <v>23</v>
      </c>
      <c r="E184" s="17" t="s">
        <v>17</v>
      </c>
      <c r="F184" s="9">
        <v>4</v>
      </c>
      <c r="G184" s="11" t="s">
        <v>26</v>
      </c>
      <c r="H184" s="10" t="s">
        <v>22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5">
        <v>0</v>
      </c>
    </row>
    <row r="185" spans="1:14" ht="24" customHeight="1" x14ac:dyDescent="0.25">
      <c r="A185" s="44"/>
      <c r="B185" s="27" t="s">
        <v>33</v>
      </c>
      <c r="C185" s="20" t="s">
        <v>42</v>
      </c>
      <c r="D185" s="19" t="s">
        <v>23</v>
      </c>
      <c r="E185" s="17" t="s">
        <v>17</v>
      </c>
      <c r="F185" s="9">
        <v>4</v>
      </c>
      <c r="G185" s="11" t="s">
        <v>26</v>
      </c>
      <c r="H185" s="10" t="s">
        <v>22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41">
        <v>0</v>
      </c>
    </row>
    <row r="186" spans="1:14" ht="25.5" x14ac:dyDescent="0.25">
      <c r="A186" s="44"/>
      <c r="B186" s="27" t="s">
        <v>34</v>
      </c>
      <c r="C186" s="20" t="s">
        <v>43</v>
      </c>
      <c r="D186" s="19" t="s">
        <v>23</v>
      </c>
      <c r="E186" s="17" t="s">
        <v>17</v>
      </c>
      <c r="F186" s="9">
        <v>4</v>
      </c>
      <c r="G186" s="11" t="s">
        <v>26</v>
      </c>
      <c r="H186" s="10" t="s">
        <v>22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5">
        <v>0</v>
      </c>
    </row>
    <row r="187" spans="1:14" x14ac:dyDescent="0.25">
      <c r="A187" s="44"/>
      <c r="B187" s="28" t="s">
        <v>31</v>
      </c>
      <c r="C187" s="21" t="s">
        <v>44</v>
      </c>
      <c r="D187" s="22" t="s">
        <v>23</v>
      </c>
      <c r="E187" s="18" t="s">
        <v>19</v>
      </c>
      <c r="F187" s="7">
        <v>2</v>
      </c>
      <c r="G187" s="6" t="s">
        <v>20</v>
      </c>
      <c r="H187" s="8" t="s">
        <v>27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1">
        <v>0</v>
      </c>
    </row>
    <row r="188" spans="1:14" ht="25.5" x14ac:dyDescent="0.25">
      <c r="A188" s="44"/>
      <c r="B188" s="28" t="s">
        <v>33</v>
      </c>
      <c r="C188" s="21" t="s">
        <v>45</v>
      </c>
      <c r="D188" s="22" t="s">
        <v>23</v>
      </c>
      <c r="E188" s="18" t="s">
        <v>19</v>
      </c>
      <c r="F188" s="7">
        <v>2</v>
      </c>
      <c r="G188" s="6" t="s">
        <v>20</v>
      </c>
      <c r="H188" s="8" t="s">
        <v>27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1">
        <v>0</v>
      </c>
    </row>
    <row r="189" spans="1:14" x14ac:dyDescent="0.25">
      <c r="A189" s="44"/>
      <c r="B189" s="28" t="s">
        <v>34</v>
      </c>
      <c r="C189" s="21" t="s">
        <v>46</v>
      </c>
      <c r="D189" s="22" t="s">
        <v>23</v>
      </c>
      <c r="E189" s="18" t="s">
        <v>19</v>
      </c>
      <c r="F189" s="7">
        <v>2</v>
      </c>
      <c r="G189" s="6" t="s">
        <v>20</v>
      </c>
      <c r="H189" s="8" t="s">
        <v>27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1">
        <v>0</v>
      </c>
    </row>
    <row r="190" spans="1:14" x14ac:dyDescent="0.25">
      <c r="A190" s="44"/>
      <c r="B190" s="2" t="s">
        <v>35</v>
      </c>
      <c r="C190" s="23" t="s">
        <v>47</v>
      </c>
      <c r="D190" s="24" t="s">
        <v>23</v>
      </c>
      <c r="E190" s="1" t="s">
        <v>18</v>
      </c>
      <c r="F190" s="3">
        <v>6</v>
      </c>
      <c r="G190" s="5" t="s">
        <v>28</v>
      </c>
      <c r="H190" s="4" t="s">
        <v>29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40">
        <v>0</v>
      </c>
    </row>
    <row r="191" spans="1:14" ht="25.5" x14ac:dyDescent="0.25">
      <c r="A191" s="44"/>
      <c r="B191" s="2" t="s">
        <v>34</v>
      </c>
      <c r="C191" s="23" t="s">
        <v>48</v>
      </c>
      <c r="D191" s="24" t="s">
        <v>23</v>
      </c>
      <c r="E191" s="1" t="s">
        <v>18</v>
      </c>
      <c r="F191" s="3">
        <v>6</v>
      </c>
      <c r="G191" s="5" t="s">
        <v>28</v>
      </c>
      <c r="H191" s="4" t="s">
        <v>29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40">
        <v>0</v>
      </c>
    </row>
    <row r="192" spans="1:14" x14ac:dyDescent="0.25">
      <c r="A192" s="44"/>
      <c r="B192" s="2" t="s">
        <v>36</v>
      </c>
      <c r="C192" s="23" t="s">
        <v>49</v>
      </c>
      <c r="D192" s="24" t="s">
        <v>23</v>
      </c>
      <c r="E192" s="1" t="s">
        <v>18</v>
      </c>
      <c r="F192" s="3">
        <v>6</v>
      </c>
      <c r="G192" s="5" t="s">
        <v>28</v>
      </c>
      <c r="H192" s="4" t="s">
        <v>29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40">
        <v>0</v>
      </c>
    </row>
    <row r="193" spans="1:14" x14ac:dyDescent="0.25">
      <c r="A193" s="44"/>
      <c r="B193" s="2" t="s">
        <v>34</v>
      </c>
      <c r="C193" s="23" t="s">
        <v>50</v>
      </c>
      <c r="D193" s="24" t="s">
        <v>23</v>
      </c>
      <c r="E193" s="1" t="s">
        <v>18</v>
      </c>
      <c r="F193" s="3">
        <v>6</v>
      </c>
      <c r="G193" s="5" t="s">
        <v>28</v>
      </c>
      <c r="H193" s="4" t="s">
        <v>29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40">
        <v>0</v>
      </c>
    </row>
    <row r="194" spans="1:14" x14ac:dyDescent="0.25">
      <c r="A194" s="44"/>
      <c r="B194" s="2" t="s">
        <v>25</v>
      </c>
      <c r="C194" s="23" t="s">
        <v>51</v>
      </c>
      <c r="D194" s="24" t="s">
        <v>23</v>
      </c>
      <c r="E194" s="1" t="s">
        <v>18</v>
      </c>
      <c r="F194" s="3">
        <v>6</v>
      </c>
      <c r="G194" s="5" t="s">
        <v>28</v>
      </c>
      <c r="H194" s="4" t="s">
        <v>29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40">
        <v>0</v>
      </c>
    </row>
    <row r="195" spans="1:14" x14ac:dyDescent="0.25">
      <c r="A195" s="44"/>
      <c r="B195" s="2" t="s">
        <v>24</v>
      </c>
      <c r="C195" s="23" t="s">
        <v>52</v>
      </c>
      <c r="D195" s="24" t="s">
        <v>23</v>
      </c>
      <c r="E195" s="1" t="s">
        <v>18</v>
      </c>
      <c r="F195" s="3">
        <v>6</v>
      </c>
      <c r="G195" s="5" t="s">
        <v>28</v>
      </c>
      <c r="H195" s="4" t="s">
        <v>29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40">
        <v>0</v>
      </c>
    </row>
    <row r="196" spans="1:14" x14ac:dyDescent="0.25">
      <c r="A196" s="44"/>
      <c r="B196" s="2" t="s">
        <v>20</v>
      </c>
      <c r="C196" s="23" t="s">
        <v>53</v>
      </c>
      <c r="D196" s="24" t="s">
        <v>23</v>
      </c>
      <c r="E196" s="1" t="s">
        <v>18</v>
      </c>
      <c r="F196" s="3">
        <v>6</v>
      </c>
      <c r="G196" s="5" t="s">
        <v>28</v>
      </c>
      <c r="H196" s="4" t="s">
        <v>29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40">
        <v>0</v>
      </c>
    </row>
    <row r="197" spans="1:14" x14ac:dyDescent="0.25">
      <c r="A197" s="44"/>
      <c r="B197" s="2"/>
      <c r="C197" s="23" t="s">
        <v>54</v>
      </c>
      <c r="D197" s="24" t="s">
        <v>23</v>
      </c>
      <c r="E197" s="1" t="s">
        <v>18</v>
      </c>
      <c r="F197" s="3">
        <v>6</v>
      </c>
      <c r="G197" s="5" t="s">
        <v>28</v>
      </c>
      <c r="H197" s="4" t="s">
        <v>30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40">
        <v>0</v>
      </c>
    </row>
  </sheetData>
  <mergeCells count="144">
    <mergeCell ref="B89:I89"/>
    <mergeCell ref="B111:I111"/>
    <mergeCell ref="B155:I155"/>
    <mergeCell ref="B177:I177"/>
    <mergeCell ref="A47:A49"/>
    <mergeCell ref="B90:N90"/>
    <mergeCell ref="B91:B93"/>
    <mergeCell ref="C91:C93"/>
    <mergeCell ref="D91:D93"/>
    <mergeCell ref="E91:I91"/>
    <mergeCell ref="N69:N71"/>
    <mergeCell ref="E70:E71"/>
    <mergeCell ref="F70:F71"/>
    <mergeCell ref="G70:G71"/>
    <mergeCell ref="H70:H71"/>
    <mergeCell ref="I70:I71"/>
    <mergeCell ref="J70:K70"/>
    <mergeCell ref="L70:M70"/>
    <mergeCell ref="B68:N68"/>
    <mergeCell ref="B69:B71"/>
    <mergeCell ref="C69:C71"/>
    <mergeCell ref="D69:D71"/>
    <mergeCell ref="E69:I69"/>
    <mergeCell ref="J69:M69"/>
    <mergeCell ref="F4:F5"/>
    <mergeCell ref="G4:G5"/>
    <mergeCell ref="H4:H5"/>
    <mergeCell ref="N25:N27"/>
    <mergeCell ref="E26:E27"/>
    <mergeCell ref="F26:F27"/>
    <mergeCell ref="G26:G27"/>
    <mergeCell ref="H26:H27"/>
    <mergeCell ref="I26:I27"/>
    <mergeCell ref="J26:K26"/>
    <mergeCell ref="L26:M26"/>
    <mergeCell ref="I4:I5"/>
    <mergeCell ref="J4:K4"/>
    <mergeCell ref="L4:M4"/>
    <mergeCell ref="B46:N46"/>
    <mergeCell ref="B47:B49"/>
    <mergeCell ref="C47:C49"/>
    <mergeCell ref="D47:D49"/>
    <mergeCell ref="E47:I47"/>
    <mergeCell ref="J47:M47"/>
    <mergeCell ref="N47:N49"/>
    <mergeCell ref="E48:E49"/>
    <mergeCell ref="F48:F49"/>
    <mergeCell ref="G48:G49"/>
    <mergeCell ref="B23:I23"/>
    <mergeCell ref="B45:I45"/>
    <mergeCell ref="H48:H49"/>
    <mergeCell ref="I48:I49"/>
    <mergeCell ref="J48:K48"/>
    <mergeCell ref="L48:M48"/>
    <mergeCell ref="B24:N24"/>
    <mergeCell ref="B25:B27"/>
    <mergeCell ref="C25:C27"/>
    <mergeCell ref="D25:D27"/>
    <mergeCell ref="J91:M91"/>
    <mergeCell ref="N91:N93"/>
    <mergeCell ref="E92:E93"/>
    <mergeCell ref="F92:F93"/>
    <mergeCell ref="G92:G93"/>
    <mergeCell ref="B133:I133"/>
    <mergeCell ref="H92:H93"/>
    <mergeCell ref="I92:I93"/>
    <mergeCell ref="J92:K92"/>
    <mergeCell ref="L92:M92"/>
    <mergeCell ref="H114:H115"/>
    <mergeCell ref="I114:I115"/>
    <mergeCell ref="J114:K114"/>
    <mergeCell ref="L114:M114"/>
    <mergeCell ref="B112:N112"/>
    <mergeCell ref="B113:B115"/>
    <mergeCell ref="C113:C115"/>
    <mergeCell ref="D113:D115"/>
    <mergeCell ref="E113:I113"/>
    <mergeCell ref="J113:M113"/>
    <mergeCell ref="J157:M157"/>
    <mergeCell ref="N113:N115"/>
    <mergeCell ref="E114:E115"/>
    <mergeCell ref="F114:F115"/>
    <mergeCell ref="G114:G115"/>
    <mergeCell ref="B135:B137"/>
    <mergeCell ref="C135:C137"/>
    <mergeCell ref="D135:D137"/>
    <mergeCell ref="E135:I135"/>
    <mergeCell ref="J135:M135"/>
    <mergeCell ref="N135:N137"/>
    <mergeCell ref="E136:E137"/>
    <mergeCell ref="F136:F137"/>
    <mergeCell ref="G136:G137"/>
    <mergeCell ref="H136:H137"/>
    <mergeCell ref="I136:I137"/>
    <mergeCell ref="J136:K136"/>
    <mergeCell ref="L136:M136"/>
    <mergeCell ref="J180:K180"/>
    <mergeCell ref="L180:M180"/>
    <mergeCell ref="B134:N134"/>
    <mergeCell ref="B156:N156"/>
    <mergeCell ref="B178:N178"/>
    <mergeCell ref="B179:B181"/>
    <mergeCell ref="C179:C181"/>
    <mergeCell ref="D179:D181"/>
    <mergeCell ref="E179:I179"/>
    <mergeCell ref="J179:M179"/>
    <mergeCell ref="N179:N181"/>
    <mergeCell ref="E180:E181"/>
    <mergeCell ref="F180:F181"/>
    <mergeCell ref="G180:G181"/>
    <mergeCell ref="H180:H181"/>
    <mergeCell ref="N157:N159"/>
    <mergeCell ref="E158:E159"/>
    <mergeCell ref="F158:F159"/>
    <mergeCell ref="G158:G159"/>
    <mergeCell ref="H158:H159"/>
    <mergeCell ref="I158:I159"/>
    <mergeCell ref="J158:K158"/>
    <mergeCell ref="L158:M158"/>
    <mergeCell ref="B157:B159"/>
    <mergeCell ref="A3:A5"/>
    <mergeCell ref="A69:A71"/>
    <mergeCell ref="A91:A93"/>
    <mergeCell ref="A113:A115"/>
    <mergeCell ref="A135:A137"/>
    <mergeCell ref="A157:A159"/>
    <mergeCell ref="A179:A181"/>
    <mergeCell ref="A25:A27"/>
    <mergeCell ref="B1:I1"/>
    <mergeCell ref="I180:I181"/>
    <mergeCell ref="C157:C159"/>
    <mergeCell ref="D157:D159"/>
    <mergeCell ref="E157:I157"/>
    <mergeCell ref="B67:I67"/>
    <mergeCell ref="B2:N2"/>
    <mergeCell ref="E25:I25"/>
    <mergeCell ref="J25:M25"/>
    <mergeCell ref="B3:B5"/>
    <mergeCell ref="C3:C5"/>
    <mergeCell ref="D3:D5"/>
    <mergeCell ref="E3:I3"/>
    <mergeCell ref="J3:M3"/>
    <mergeCell ref="N3:N5"/>
    <mergeCell ref="E4:E5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Burianová</dc:creator>
  <cp:lastModifiedBy>Ilona Burianová</cp:lastModifiedBy>
  <cp:lastPrinted>2017-01-20T13:33:45Z</cp:lastPrinted>
  <dcterms:created xsi:type="dcterms:W3CDTF">2016-08-26T05:39:36Z</dcterms:created>
  <dcterms:modified xsi:type="dcterms:W3CDTF">2017-03-31T09:31:38Z</dcterms:modified>
</cp:coreProperties>
</file>